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C:\Users\melanie.spencer\Desktop\"/>
    </mc:Choice>
  </mc:AlternateContent>
  <xr:revisionPtr revIDLastSave="0" documentId="8_{3D12AFD9-D1CF-46B6-88BA-D3D98E425646}" xr6:coauthVersionLast="47" xr6:coauthVersionMax="47" xr10:uidLastSave="{00000000-0000-0000-0000-000000000000}"/>
  <workbookProtection workbookAlgorithmName="SHA-512" workbookHashValue="CVUZgFC/JXFZ3/HD8WuEEnWXXSajM1FeOlqLGvGtfFOnyf9NEJcDFqLJkTVutEyDoP/RqT5Wby4NH+kJzGP1lA==" workbookSaltValue="waTP/ktrdHgtvbA1FfQxKA==" workbookSpinCount="100000" lockStructure="1"/>
  <bookViews>
    <workbookView xWindow="28680" yWindow="-120" windowWidth="29040" windowHeight="15840" xr2:uid="{00000000-000D-0000-FFFF-FFFF00000000}"/>
    <workbookView xWindow="-120" yWindow="-120" windowWidth="29040" windowHeight="15840" xr2:uid="{6A8FBD16-2A90-4BF5-BA20-CF301525DECD}"/>
  </bookViews>
  <sheets>
    <sheet name="Claim" sheetId="1" r:id="rId1"/>
    <sheet name="Distances" sheetId="5" r:id="rId2"/>
  </sheets>
  <definedNames>
    <definedName name="_xlnm._FilterDatabase" localSheetId="0" hidden="1">Claim!$A$1:$O$58</definedName>
    <definedName name="Destination_To">Distances!$A$39:$A$69</definedName>
    <definedName name="Distances">Distances!$A$2:$AC$30</definedName>
    <definedName name="From">Distances!$A$2:$A$30</definedName>
    <definedName name="Meals">Distances!$A$39:$H$69</definedName>
    <definedName name="MealType">Distances!$A$39:$H$39</definedName>
    <definedName name="_xlnm.Print_Area" localSheetId="0">Claim!$A$1:$O$125</definedName>
    <definedName name="To">Distances!$A$2:$AC$2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1" l="1"/>
  <c r="E45" i="1" l="1"/>
  <c r="C46" i="1"/>
  <c r="E42" i="1"/>
  <c r="C43" i="1"/>
  <c r="E39" i="1"/>
  <c r="C40" i="1"/>
  <c r="E36" i="1"/>
  <c r="C37" i="1"/>
  <c r="E33" i="1"/>
  <c r="C34" i="1"/>
  <c r="E30" i="1"/>
  <c r="C31" i="1"/>
  <c r="E27" i="1"/>
  <c r="C28" i="1"/>
  <c r="C25" i="1"/>
  <c r="E24" i="1" s="1"/>
  <c r="E21" i="1"/>
  <c r="C22" i="1"/>
  <c r="C19" i="1"/>
  <c r="E18" i="1" s="1"/>
  <c r="E15" i="1"/>
  <c r="E55" i="1" l="1"/>
  <c r="E56" i="1"/>
  <c r="E54" i="1"/>
  <c r="E53" i="1"/>
  <c r="E51" i="1"/>
  <c r="E50" i="1" l="1"/>
  <c r="H42" i="1"/>
  <c r="O42" i="1" s="1"/>
  <c r="H45" i="1"/>
  <c r="O45" i="1" s="1"/>
  <c r="H39" i="1"/>
  <c r="O39" i="1" s="1"/>
  <c r="H36" i="1"/>
  <c r="O36" i="1" s="1"/>
  <c r="H33" i="1"/>
  <c r="O33" i="1" s="1"/>
  <c r="H30" i="1"/>
  <c r="O30" i="1" s="1"/>
  <c r="H27" i="1"/>
  <c r="O27" i="1" s="1"/>
  <c r="H24" i="1"/>
  <c r="O24" i="1" s="1"/>
  <c r="H21" i="1"/>
  <c r="O21" i="1" s="1"/>
  <c r="H18" i="1"/>
  <c r="O18" i="1" s="1"/>
  <c r="H15" i="1"/>
  <c r="O15" i="1" s="1"/>
  <c r="B36" i="5"/>
  <c r="E52" i="1" l="1"/>
  <c r="O48" i="1" l="1"/>
  <c r="O50" i="1" s="1"/>
  <c r="E57" i="1"/>
</calcChain>
</file>

<file path=xl/sharedStrings.xml><?xml version="1.0" encoding="utf-8"?>
<sst xmlns="http://schemas.openxmlformats.org/spreadsheetml/2006/main" count="204" uniqueCount="129">
  <si>
    <t>Date of</t>
  </si>
  <si>
    <t>Travel</t>
  </si>
  <si>
    <t>Places Traveled</t>
  </si>
  <si>
    <t>KM</t>
  </si>
  <si>
    <t>$</t>
  </si>
  <si>
    <t>Bus/Taxi/</t>
  </si>
  <si>
    <t>Airfare</t>
  </si>
  <si>
    <t>B</t>
  </si>
  <si>
    <t>L</t>
  </si>
  <si>
    <t>D</t>
  </si>
  <si>
    <t>Accommodation</t>
  </si>
  <si>
    <t>Costs</t>
  </si>
  <si>
    <t>(see policy)</t>
  </si>
  <si>
    <t>Meal Allowance</t>
  </si>
  <si>
    <t>Per Diem</t>
  </si>
  <si>
    <t>Description</t>
  </si>
  <si>
    <t>Total Daily</t>
  </si>
  <si>
    <t>School District No. 6 (Rocky Mountain)</t>
  </si>
  <si>
    <t>EXPENSE CLAIM</t>
  </si>
  <si>
    <t xml:space="preserve">  Home Telephone: </t>
  </si>
  <si>
    <t>Arranged By:</t>
  </si>
  <si>
    <t xml:space="preserve">  Account Code(s):</t>
  </si>
  <si>
    <t>Amount:</t>
  </si>
  <si>
    <t>TOTAL EXPENSES</t>
  </si>
  <si>
    <t>LESS ADVANCE</t>
  </si>
  <si>
    <t>EXPENSES ON SCHOOL BOARD BUSINESS - REGULATIONS</t>
  </si>
  <si>
    <r>
      <t xml:space="preserve">2.  </t>
    </r>
    <r>
      <rPr>
        <u/>
        <sz val="11"/>
        <color theme="1"/>
        <rFont val="Times New Roman"/>
        <family val="1"/>
      </rPr>
      <t>Mode of Transportation</t>
    </r>
    <r>
      <rPr>
        <sz val="11"/>
        <color theme="1"/>
        <rFont val="Times New Roman"/>
        <family val="1"/>
      </rPr>
      <t>:</t>
    </r>
  </si>
  <si>
    <t xml:space="preserve">    a)    BY CAR</t>
  </si>
  <si>
    <t xml:space="preserve">    b)    BY AIR</t>
  </si>
  <si>
    <t xml:space="preserve">    c)    BY FERRY</t>
  </si>
  <si>
    <t xml:space="preserve">    d)    BY TAXI/BUS</t>
  </si>
  <si>
    <r>
      <t xml:space="preserve">3.  </t>
    </r>
    <r>
      <rPr>
        <u/>
        <sz val="11"/>
        <color theme="1"/>
        <rFont val="Times New Roman"/>
        <family val="1"/>
      </rPr>
      <t>Accommodation</t>
    </r>
    <r>
      <rPr>
        <sz val="11"/>
        <color theme="1"/>
        <rFont val="Times New Roman"/>
        <family val="1"/>
      </rPr>
      <t>:</t>
    </r>
  </si>
  <si>
    <r>
      <t xml:space="preserve">5.  </t>
    </r>
    <r>
      <rPr>
        <u/>
        <sz val="11"/>
        <color theme="1"/>
        <rFont val="Times New Roman"/>
        <family val="1"/>
      </rPr>
      <t>Miscellaneous Expenses</t>
    </r>
    <r>
      <rPr>
        <sz val="11"/>
        <color theme="1"/>
        <rFont val="Times New Roman"/>
        <family val="1"/>
      </rPr>
      <t>:</t>
    </r>
  </si>
  <si>
    <t xml:space="preserve">Total: </t>
  </si>
  <si>
    <r>
      <t xml:space="preserve">    </t>
    </r>
    <r>
      <rPr>
        <sz val="11"/>
        <color theme="1"/>
        <rFont val="Calibri"/>
        <family val="2"/>
      </rPr>
      <t>•</t>
    </r>
    <r>
      <rPr>
        <sz val="11"/>
        <color theme="1"/>
        <rFont val="Times New Roman"/>
        <family val="1"/>
      </rPr>
      <t>  Please ask for government rates when you make your hotel reservations.</t>
    </r>
  </si>
  <si>
    <r>
      <t xml:space="preserve">    </t>
    </r>
    <r>
      <rPr>
        <sz val="11"/>
        <color theme="1"/>
        <rFont val="Calibri"/>
        <family val="2"/>
      </rPr>
      <t>•</t>
    </r>
    <r>
      <rPr>
        <sz val="11"/>
        <color theme="1"/>
        <rFont val="Times New Roman"/>
        <family val="1"/>
      </rPr>
      <t>  Hotel bills are required as proof of payment.</t>
    </r>
  </si>
  <si>
    <t>From</t>
  </si>
  <si>
    <t>To</t>
  </si>
  <si>
    <t>Golden</t>
  </si>
  <si>
    <t>Radium Hot Springs</t>
  </si>
  <si>
    <t xml:space="preserve">Invermere  </t>
  </si>
  <si>
    <t xml:space="preserve">Canal Flats </t>
  </si>
  <si>
    <t xml:space="preserve">Wasa  </t>
  </si>
  <si>
    <t xml:space="preserve">Kimberley  </t>
  </si>
  <si>
    <t xml:space="preserve">Cranbrook  </t>
  </si>
  <si>
    <t>Fairmont Hot Springs</t>
  </si>
  <si>
    <t xml:space="preserve">Calgary  </t>
  </si>
  <si>
    <t xml:space="preserve">Nelson  </t>
  </si>
  <si>
    <t xml:space="preserve">Vernon  </t>
  </si>
  <si>
    <t>Edgewater</t>
  </si>
  <si>
    <t>Nicholson</t>
  </si>
  <si>
    <t>Kelowna</t>
  </si>
  <si>
    <t>Penticton</t>
  </si>
  <si>
    <t>Distance</t>
  </si>
  <si>
    <t>OUT OF DISTRICT</t>
  </si>
  <si>
    <t>IN DISTRICT</t>
  </si>
  <si>
    <t>BLD</t>
  </si>
  <si>
    <t>BL</t>
  </si>
  <si>
    <t>LD</t>
  </si>
  <si>
    <t>BD</t>
  </si>
  <si>
    <t>Vancouver</t>
  </si>
  <si>
    <t>R</t>
  </si>
  <si>
    <t>Windermere</t>
  </si>
  <si>
    <t>AUTHORIZED:</t>
  </si>
  <si>
    <t>SIGNATURE OF APPLICANT:</t>
  </si>
  <si>
    <t>APPROVED:</t>
  </si>
  <si>
    <t>Creston</t>
  </si>
  <si>
    <t>Date of Function:</t>
  </si>
  <si>
    <t>Address:</t>
  </si>
  <si>
    <t>Name:</t>
  </si>
  <si>
    <t>Date:</t>
  </si>
  <si>
    <t>School/Department:</t>
  </si>
  <si>
    <t>EXPENSES:  (All receipts must be attached other than for meal allowances)</t>
  </si>
  <si>
    <t>REASON FOR EXPENSE: (Destination/Details)</t>
  </si>
  <si>
    <t>(Car Rental /</t>
  </si>
  <si>
    <t>Phone, etc.)</t>
  </si>
  <si>
    <t>Fernie</t>
  </si>
  <si>
    <t>Revelstoke</t>
  </si>
  <si>
    <t>Castlegar</t>
  </si>
  <si>
    <t>Trail</t>
  </si>
  <si>
    <t>New Denver</t>
  </si>
  <si>
    <t>Field</t>
  </si>
  <si>
    <t>Mileage
Rate</t>
  </si>
  <si>
    <t>(MM-DD-YY)</t>
  </si>
  <si>
    <t>From /</t>
  </si>
  <si>
    <t>MEAL TYPE</t>
  </si>
  <si>
    <t>DESTINATION TO:</t>
  </si>
  <si>
    <t>DISTANCES</t>
  </si>
  <si>
    <t>Other - In District</t>
  </si>
  <si>
    <t>Other - Out of District</t>
  </si>
  <si>
    <t xml:space="preserve">           Full Day (BLD)</t>
  </si>
  <si>
    <t xml:space="preserve">           Breakfast (B)</t>
  </si>
  <si>
    <t xml:space="preserve">           Lunch (L)</t>
  </si>
  <si>
    <t xml:space="preserve">           Dinner (D)</t>
  </si>
  <si>
    <t>Travel:</t>
  </si>
  <si>
    <t>Miscellaneous:</t>
  </si>
  <si>
    <t>Receipts or tickets must be attached for airfare.</t>
  </si>
  <si>
    <t>Receipts are required when vehicles are used.  (Walk-on passengers do not need to submit a receipt.)</t>
  </si>
  <si>
    <t>The most economical method of transportation should be used where possible (e.g. airport bus).  If taxis must be used, please attach receipts.</t>
  </si>
  <si>
    <t>A</t>
  </si>
  <si>
    <t>C</t>
  </si>
  <si>
    <t>E</t>
  </si>
  <si>
    <t xml:space="preserve">  I hereby certify that this claim is made in accordance with Board Policy 3800.</t>
  </si>
  <si>
    <t xml:space="preserve">Email: </t>
  </si>
  <si>
    <t>NET AMOUNT OWING TO:</t>
  </si>
  <si>
    <t>APPLICANT</t>
  </si>
  <si>
    <t>BOARD</t>
  </si>
  <si>
    <t>Parson</t>
  </si>
  <si>
    <t>CRI Airport</t>
  </si>
  <si>
    <t>Daily</t>
  </si>
  <si>
    <t>and be away for 4 consecutive hours</t>
  </si>
  <si>
    <t xml:space="preserve">           To claim breakfast – leave before 6:30 a.m. </t>
  </si>
  <si>
    <t xml:space="preserve">           To claim lunch – leave before 11:00 a.m.</t>
  </si>
  <si>
    <t xml:space="preserve">           To claim dinner – leave before 4:00 p.m.</t>
  </si>
  <si>
    <t>(OUT OF ZONE TRAVEL ONLY)</t>
  </si>
  <si>
    <r>
      <t xml:space="preserve">    </t>
    </r>
    <r>
      <rPr>
        <sz val="11"/>
        <color theme="1"/>
        <rFont val="Calibri"/>
        <family val="2"/>
      </rPr>
      <t>•</t>
    </r>
    <r>
      <rPr>
        <sz val="11"/>
        <color theme="1"/>
        <rFont val="Times New Roman"/>
        <family val="1"/>
      </rPr>
      <t>  Individuals who stay with a friend or relative, may claim $30.00 per night without a receipt.</t>
    </r>
  </si>
  <si>
    <r>
      <t xml:space="preserve">6.  </t>
    </r>
    <r>
      <rPr>
        <u/>
        <sz val="11"/>
        <color theme="1"/>
        <rFont val="Times New Roman"/>
        <family val="1"/>
      </rPr>
      <t>Trustee Travel in District:</t>
    </r>
  </si>
  <si>
    <r>
      <t xml:space="preserve">1.  </t>
    </r>
    <r>
      <rPr>
        <u/>
        <sz val="11"/>
        <color theme="1"/>
        <rFont val="Times New Roman"/>
        <family val="1"/>
      </rPr>
      <t>Information Regarding Claiming Expenses When Traveling</t>
    </r>
    <r>
      <rPr>
        <sz val="11"/>
        <color theme="1"/>
        <rFont val="Times New Roman"/>
        <family val="1"/>
      </rPr>
      <t>:</t>
    </r>
  </si>
  <si>
    <t>The most economical method must be utilized considering travel time during the workday and other allowances eligible within this policy.  If an individual opts to use their own vehicle rather than travel by commercial transport, they will claim  the equivalent airfare if the is cost less.  Meals, overnight costs and any other charges may only be claimed in accordance with what they would have been had you traveled by air.  Travelers must minimize interruption to learning when making travel arrangements.</t>
  </si>
  <si>
    <r>
      <t xml:space="preserve">4.  </t>
    </r>
    <r>
      <rPr>
        <u/>
        <sz val="11"/>
        <color theme="1"/>
        <rFont val="Times New Roman"/>
        <family val="1"/>
      </rPr>
      <t>Meals When Traveling for Board Business</t>
    </r>
    <r>
      <rPr>
        <sz val="11"/>
        <color theme="1"/>
        <rFont val="Times New Roman"/>
        <family val="1"/>
      </rPr>
      <t>:</t>
    </r>
  </si>
  <si>
    <t>Employees are only eligible to claim meals when they are traveling for Board business outside of their regular duties.</t>
  </si>
  <si>
    <t xml:space="preserve">    ON THE DAY OF DEPARTURE </t>
  </si>
  <si>
    <t>Receipted parking charges will be reimbursed.</t>
  </si>
  <si>
    <t xml:space="preserve">Reimbursement is set at the rate per kilometer as defined in the BCTF/RMTA collective agreement. Where possible, carpooling should be used. </t>
  </si>
  <si>
    <t>* for Kimberley Zone-based employees, travel to Cranbrook is considered to be “in-zone”.</t>
  </si>
  <si>
    <r>
      <rPr>
        <u/>
        <sz val="11"/>
        <color theme="1"/>
        <rFont val="Times New Roman"/>
        <family val="1"/>
      </rPr>
      <t xml:space="preserve">Receipts </t>
    </r>
    <r>
      <rPr>
        <sz val="11"/>
        <color theme="1"/>
        <rFont val="Times New Roman"/>
        <family val="1"/>
      </rPr>
      <t xml:space="preserve">
The School District will provide reimbursement for the expenses incurred in the course of School District business. The School District will not provide reimbursement for alcoholic beverages.  Receipts are required for all expenses except meals where the meal allowance is claimed (meal allowances cannot be claimed when meals are provided during the event/activity). All receipts must indicate that the amount claimed has been paid including the detail of the items consumed. Personal expenses must not be included on receipts. If paid by credit card, the receipt or comparable proof of payment (i.e. copy of credit card statement) must be attached. Do not include expenses which were paid for other persons accompanying the individual. Each person must claim their own expenses.
</t>
    </r>
    <r>
      <rPr>
        <u/>
        <sz val="11"/>
        <color theme="1"/>
        <rFont val="Times New Roman"/>
        <family val="1"/>
      </rPr>
      <t>Tips</t>
    </r>
    <r>
      <rPr>
        <sz val="11"/>
        <color theme="1"/>
        <rFont val="Times New Roman"/>
        <family val="1"/>
      </rPr>
      <t xml:space="preserve">
Tips of no more than 20% of the cost of the meal may be claimed with proof of payment. If there is a desire to tip more than 20% the additional cost will be covered by the individual personally. </t>
    </r>
  </si>
  <si>
    <r>
      <t xml:space="preserve">    </t>
    </r>
    <r>
      <rPr>
        <sz val="11"/>
        <color theme="1"/>
        <rFont val="Calibri"/>
        <family val="2"/>
      </rPr>
      <t>•</t>
    </r>
    <r>
      <rPr>
        <sz val="11"/>
        <color theme="1"/>
        <rFont val="Times New Roman"/>
        <family val="1"/>
      </rPr>
      <t>  If family is traveling with the individual, only the single rate will be reimbursed for hotel stays.</t>
    </r>
  </si>
  <si>
    <t>Telephone calls, internet charges, courier bills, photocopying charges, etc. may be claimed if they are directly related to district business.</t>
  </si>
  <si>
    <t>Trustees will only be able to claim for travel within the District which occurs when traveling outside of their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</si>
</sst>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quot;$&quot;#,##0.00;[Red]\-&quot;$&quot;#,##0.00"/>
    <numFmt numFmtId="165" formatCode="[$-1009]mmmm\ d\,\ yyyy;@"/>
  </numFmts>
  <fonts count="23" x14ac:knownFonts="1">
    <font>
      <sz val="11"/>
      <color theme="1"/>
      <name val="Calibri"/>
      <family val="2"/>
      <scheme val="minor"/>
    </font>
    <font>
      <sz val="11"/>
      <color theme="1"/>
      <name val="Calibri"/>
      <family val="2"/>
    </font>
    <font>
      <sz val="14"/>
      <color theme="1"/>
      <name val="Times New Roman"/>
      <family val="1"/>
    </font>
    <font>
      <b/>
      <sz val="14"/>
      <color theme="1"/>
      <name val="Times New Roman"/>
      <family val="1"/>
    </font>
    <font>
      <sz val="11"/>
      <color theme="1"/>
      <name val="Times New Roman"/>
      <family val="1"/>
    </font>
    <font>
      <b/>
      <sz val="18"/>
      <color theme="1"/>
      <name val="Times New Roman"/>
      <family val="1"/>
    </font>
    <font>
      <sz val="10"/>
      <color theme="1"/>
      <name val="Times New Roman"/>
      <family val="1"/>
    </font>
    <font>
      <b/>
      <sz val="10"/>
      <color theme="1"/>
      <name val="Times New Roman"/>
      <family val="1"/>
    </font>
    <font>
      <u/>
      <sz val="11"/>
      <color theme="1"/>
      <name val="Times New Roman"/>
      <family val="1"/>
    </font>
    <font>
      <b/>
      <i/>
      <sz val="10"/>
      <color theme="1"/>
      <name val="Times New Roman"/>
      <family val="1"/>
    </font>
    <font>
      <sz val="11"/>
      <color rgb="FF000000"/>
      <name val="Calibri"/>
      <family val="2"/>
      <scheme val="minor"/>
    </font>
    <font>
      <sz val="11"/>
      <color rgb="FF3F3F76"/>
      <name val="Calibri"/>
      <family val="2"/>
    </font>
    <font>
      <sz val="10"/>
      <color theme="1"/>
      <name val="Calibri"/>
      <family val="2"/>
      <scheme val="minor"/>
    </font>
    <font>
      <b/>
      <sz val="8"/>
      <color theme="1"/>
      <name val="Times New Roman"/>
      <family val="1"/>
    </font>
    <font>
      <sz val="10"/>
      <color theme="0"/>
      <name val="Times New Roman"/>
      <family val="1"/>
    </font>
    <font>
      <sz val="10"/>
      <color theme="0"/>
      <name val="Calibri"/>
      <family val="2"/>
      <scheme val="minor"/>
    </font>
    <font>
      <b/>
      <sz val="11"/>
      <color theme="1"/>
      <name val="Times New Roman"/>
      <family val="1"/>
    </font>
    <font>
      <b/>
      <sz val="11"/>
      <color theme="1"/>
      <name val="Calibri"/>
      <family val="2"/>
      <scheme val="minor"/>
    </font>
    <font>
      <b/>
      <sz val="11"/>
      <color rgb="FF000000"/>
      <name val="Calibri"/>
      <family val="2"/>
      <scheme val="minor"/>
    </font>
    <font>
      <sz val="10"/>
      <color rgb="FF3F3F76"/>
      <name val="Times New Roman"/>
      <family val="1"/>
    </font>
    <font>
      <b/>
      <sz val="18"/>
      <color theme="1"/>
      <name val="Freestyle Script"/>
      <family val="4"/>
    </font>
    <font>
      <sz val="18"/>
      <color theme="1"/>
      <name val="Freestyle Script"/>
      <family val="4"/>
    </font>
    <font>
      <sz val="8"/>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FFCC99"/>
      </patternFill>
    </fill>
    <fill>
      <patternFill patternType="solid">
        <fgColor rgb="FFF5F5F5"/>
        <bgColor theme="0" tint="-4.9989318521683403E-2"/>
      </patternFill>
    </fill>
    <fill>
      <patternFill patternType="solid">
        <fgColor rgb="FFF5F5F5"/>
        <bgColor indexed="64"/>
      </patternFill>
    </fill>
    <fill>
      <patternFill patternType="solid">
        <fgColor rgb="FFFF0000"/>
        <bgColor indexed="64"/>
      </patternFill>
    </fill>
    <fill>
      <patternFill patternType="solid">
        <fgColor theme="0" tint="-4.9989318521683403E-2"/>
        <bgColor indexed="64"/>
      </patternFill>
    </fill>
    <fill>
      <patternFill patternType="solid">
        <fgColor indexed="65"/>
        <bgColor indexed="64"/>
      </patternFill>
    </fill>
  </fills>
  <borders count="38">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auto="1"/>
      </right>
      <top/>
      <bottom style="medium">
        <color indexed="64"/>
      </bottom>
      <diagonal/>
    </border>
    <border>
      <left style="thin">
        <color auto="1"/>
      </left>
      <right style="thin">
        <color auto="1"/>
      </right>
      <top/>
      <bottom style="medium">
        <color indexed="64"/>
      </bottom>
      <diagonal/>
    </border>
    <border>
      <left/>
      <right style="thin">
        <color auto="1"/>
      </right>
      <top style="medium">
        <color indexed="64"/>
      </top>
      <bottom style="thin">
        <color auto="1"/>
      </bottom>
      <diagonal/>
    </border>
  </borders>
  <cellStyleXfs count="2">
    <xf numFmtId="0" fontId="0" fillId="0" borderId="0"/>
    <xf numFmtId="0" fontId="11" fillId="4" borderId="21" applyNumberFormat="0" applyAlignment="0" applyProtection="0"/>
  </cellStyleXfs>
  <cellXfs count="241">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left" vertical="center" indent="5"/>
    </xf>
    <xf numFmtId="0" fontId="4" fillId="0" borderId="0" xfId="0" applyFont="1" applyAlignment="1">
      <alignment horizontal="left" vertical="center" indent="8"/>
    </xf>
    <xf numFmtId="164" fontId="4" fillId="0" borderId="0" xfId="0" applyNumberFormat="1" applyFont="1" applyAlignment="1">
      <alignment horizontal="left" vertical="center" indent="8"/>
    </xf>
    <xf numFmtId="0" fontId="4" fillId="0" borderId="0" xfId="0" applyFont="1" applyAlignment="1">
      <alignment horizontal="left" vertical="center"/>
    </xf>
    <xf numFmtId="164" fontId="4" fillId="0" borderId="0" xfId="0" applyNumberFormat="1" applyFont="1"/>
    <xf numFmtId="0" fontId="4" fillId="0" borderId="0" xfId="0" applyFont="1" applyAlignment="1">
      <alignment horizontal="left"/>
    </xf>
    <xf numFmtId="0" fontId="4" fillId="0" borderId="0" xfId="0" applyFont="1" applyAlignment="1">
      <alignment vertical="top"/>
    </xf>
    <xf numFmtId="0" fontId="0" fillId="0" borderId="0" xfId="0" applyAlignment="1">
      <alignment wrapText="1"/>
    </xf>
    <xf numFmtId="0" fontId="10" fillId="0" borderId="0" xfId="0" quotePrefix="1" applyFont="1" applyAlignment="1">
      <alignment horizontal="left" vertical="center" readingOrder="1"/>
    </xf>
    <xf numFmtId="0" fontId="0" fillId="0" borderId="6" xfId="0" applyBorder="1"/>
    <xf numFmtId="0" fontId="0" fillId="0" borderId="14" xfId="0" applyBorder="1"/>
    <xf numFmtId="0" fontId="0" fillId="2" borderId="6" xfId="0" applyFill="1" applyBorder="1"/>
    <xf numFmtId="44" fontId="0" fillId="0" borderId="0" xfId="0" applyNumberFormat="1"/>
    <xf numFmtId="0" fontId="2" fillId="3" borderId="0" xfId="0" applyFont="1" applyFill="1"/>
    <xf numFmtId="0" fontId="4" fillId="3" borderId="0" xfId="0" applyFont="1" applyFill="1"/>
    <xf numFmtId="0" fontId="4" fillId="3" borderId="0" xfId="0" applyFont="1" applyFill="1" applyAlignment="1">
      <alignment vertical="center"/>
    </xf>
    <xf numFmtId="0" fontId="6" fillId="0" borderId="7" xfId="0" applyFont="1" applyBorder="1"/>
    <xf numFmtId="0" fontId="7" fillId="0" borderId="3" xfId="0" applyFont="1" applyBorder="1" applyAlignment="1">
      <alignment horizontal="center" vertical="center"/>
    </xf>
    <xf numFmtId="0" fontId="6" fillId="0" borderId="13" xfId="0" applyFont="1" applyBorder="1"/>
    <xf numFmtId="0" fontId="6" fillId="0" borderId="8" xfId="0" applyFont="1" applyBorder="1"/>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xf numFmtId="0" fontId="3" fillId="0" borderId="16" xfId="0" applyFont="1" applyBorder="1" applyAlignment="1">
      <alignment horizontal="centerContinuous" vertical="center"/>
    </xf>
    <xf numFmtId="0" fontId="0" fillId="0" borderId="16" xfId="0" applyBorder="1" applyAlignment="1">
      <alignment horizontal="centerContinuous"/>
    </xf>
    <xf numFmtId="0" fontId="4" fillId="0" borderId="16" xfId="0" applyFont="1" applyBorder="1" applyAlignment="1">
      <alignment horizontal="centerContinuous"/>
    </xf>
    <xf numFmtId="0" fontId="0" fillId="0" borderId="0" xfId="0" applyProtection="1">
      <protection locked="0"/>
    </xf>
    <xf numFmtId="0" fontId="7" fillId="0" borderId="0" xfId="0" applyFont="1"/>
    <xf numFmtId="0" fontId="6" fillId="0" borderId="3" xfId="0" applyFont="1" applyBorder="1" applyAlignment="1">
      <alignment horizontal="center" vertical="center"/>
    </xf>
    <xf numFmtId="0" fontId="6" fillId="0" borderId="6" xfId="0" applyFont="1" applyBorder="1" applyAlignment="1" applyProtection="1">
      <alignment vertical="center"/>
      <protection locked="0"/>
    </xf>
    <xf numFmtId="0" fontId="14" fillId="0" borderId="7" xfId="0" applyFont="1" applyBorder="1" applyAlignment="1">
      <alignment horizontal="center" vertical="center"/>
    </xf>
    <xf numFmtId="0" fontId="6" fillId="0" borderId="0" xfId="0" applyFont="1"/>
    <xf numFmtId="0" fontId="6" fillId="0" borderId="10" xfId="0" applyFont="1" applyBorder="1"/>
    <xf numFmtId="44" fontId="6" fillId="0" borderId="6" xfId="0" applyNumberFormat="1" applyFont="1" applyBorder="1" applyProtection="1">
      <protection locked="0"/>
    </xf>
    <xf numFmtId="0" fontId="6" fillId="0" borderId="12" xfId="0" applyFont="1" applyBorder="1"/>
    <xf numFmtId="0" fontId="7" fillId="0" borderId="7" xfId="0" applyFont="1" applyBorder="1" applyAlignment="1">
      <alignment horizontal="right" vertical="center" indent="1"/>
    </xf>
    <xf numFmtId="0" fontId="6" fillId="0" borderId="9" xfId="0" applyFont="1" applyBorder="1" applyAlignment="1">
      <alignment horizontal="right" vertical="center" indent="1"/>
    </xf>
    <xf numFmtId="0" fontId="3" fillId="0" borderId="0" xfId="0" applyFont="1" applyAlignment="1">
      <alignment horizontal="centerContinuous" vertical="center"/>
    </xf>
    <xf numFmtId="0" fontId="0" fillId="0" borderId="0" xfId="0" applyAlignment="1">
      <alignment horizontal="centerContinuous"/>
    </xf>
    <xf numFmtId="0" fontId="4" fillId="0" borderId="0" xfId="0" applyFont="1" applyAlignment="1">
      <alignment horizontal="centerContinuous"/>
    </xf>
    <xf numFmtId="0" fontId="0" fillId="0" borderId="0" xfId="0" applyAlignment="1">
      <alignment vertical="top" wrapText="1"/>
    </xf>
    <xf numFmtId="0" fontId="7" fillId="0" borderId="15" xfId="0" applyFont="1" applyBorder="1" applyAlignment="1">
      <alignment horizontal="right" vertical="center" indent="1"/>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17" fillId="0" borderId="27" xfId="0" applyFont="1" applyBorder="1" applyAlignment="1">
      <alignment horizontal="centerContinuous"/>
    </xf>
    <xf numFmtId="0" fontId="17" fillId="0" borderId="22" xfId="0" applyFont="1" applyBorder="1" applyAlignment="1">
      <alignment horizontal="centerContinuous"/>
    </xf>
    <xf numFmtId="0" fontId="17" fillId="0" borderId="16" xfId="0" applyFont="1" applyBorder="1" applyAlignment="1">
      <alignment horizontal="center"/>
    </xf>
    <xf numFmtId="0" fontId="17" fillId="0" borderId="30" xfId="0" applyFont="1" applyBorder="1" applyAlignment="1">
      <alignment horizontal="center"/>
    </xf>
    <xf numFmtId="0" fontId="18" fillId="0" borderId="19" xfId="0" quotePrefix="1" applyFont="1" applyBorder="1" applyAlignment="1">
      <alignment horizontal="left" vertical="center" readingOrder="1"/>
    </xf>
    <xf numFmtId="0" fontId="18" fillId="0" borderId="18" xfId="0" applyFont="1" applyBorder="1" applyAlignment="1">
      <alignment horizontal="left" vertical="center" readingOrder="1"/>
    </xf>
    <xf numFmtId="44" fontId="0" fillId="0" borderId="26" xfId="0" applyNumberFormat="1" applyBorder="1"/>
    <xf numFmtId="44" fontId="0" fillId="0" borderId="27" xfId="0" applyNumberFormat="1" applyBorder="1"/>
    <xf numFmtId="44" fontId="0" fillId="0" borderId="22" xfId="0" applyNumberFormat="1" applyBorder="1"/>
    <xf numFmtId="44" fontId="0" fillId="0" borderId="31" xfId="0" applyNumberFormat="1" applyBorder="1"/>
    <xf numFmtId="44" fontId="0" fillId="0" borderId="32" xfId="0" applyNumberFormat="1" applyBorder="1"/>
    <xf numFmtId="44" fontId="0" fillId="0" borderId="29" xfId="0" applyNumberFormat="1" applyBorder="1"/>
    <xf numFmtId="44" fontId="0" fillId="0" borderId="16" xfId="0" applyNumberFormat="1" applyBorder="1"/>
    <xf numFmtId="44" fontId="0" fillId="0" borderId="30" xfId="0" applyNumberFormat="1" applyBorder="1"/>
    <xf numFmtId="0" fontId="17" fillId="0" borderId="33" xfId="0" applyFont="1" applyBorder="1"/>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10" fillId="0" borderId="28" xfId="0" quotePrefix="1" applyFont="1" applyBorder="1" applyAlignment="1">
      <alignment horizontal="left" vertical="center" indent="1" readingOrder="1"/>
    </xf>
    <xf numFmtId="0" fontId="0" fillId="0" borderId="28" xfId="0" applyBorder="1" applyAlignment="1">
      <alignment horizontal="left" indent="1" readingOrder="1"/>
    </xf>
    <xf numFmtId="0" fontId="0" fillId="0" borderId="20" xfId="0" applyBorder="1" applyAlignment="1">
      <alignment horizontal="left" indent="1" readingOrder="1"/>
    </xf>
    <xf numFmtId="0" fontId="10" fillId="0" borderId="28" xfId="0" quotePrefix="1" applyFont="1" applyBorder="1" applyAlignment="1">
      <alignment horizontal="left" wrapText="1" indent="1"/>
    </xf>
    <xf numFmtId="0" fontId="10" fillId="0" borderId="20" xfId="0" quotePrefix="1" applyFont="1" applyBorder="1" applyAlignment="1">
      <alignment horizontal="left" wrapText="1" indent="1"/>
    </xf>
    <xf numFmtId="0" fontId="10" fillId="0" borderId="18" xfId="0" quotePrefix="1" applyFont="1" applyBorder="1" applyAlignment="1">
      <alignment horizontal="left" vertical="center" indent="1" readingOrder="1"/>
    </xf>
    <xf numFmtId="0" fontId="10" fillId="0" borderId="17" xfId="0" quotePrefix="1" applyFont="1" applyBorder="1" applyAlignment="1">
      <alignment horizontal="left" vertical="center" indent="1" readingOrder="1"/>
    </xf>
    <xf numFmtId="0" fontId="0" fillId="0" borderId="34" xfId="0" applyBorder="1"/>
    <xf numFmtId="0" fontId="0" fillId="0" borderId="20" xfId="0" applyBorder="1" applyAlignment="1">
      <alignment horizontal="center" vertical="center" wrapText="1"/>
    </xf>
    <xf numFmtId="0" fontId="10" fillId="0" borderId="35" xfId="0" quotePrefix="1" applyFont="1" applyBorder="1" applyAlignment="1">
      <alignment horizontal="center" vertical="center" wrapText="1"/>
    </xf>
    <xf numFmtId="0" fontId="10" fillId="0" borderId="36" xfId="0" quotePrefix="1" applyFont="1" applyBorder="1" applyAlignment="1">
      <alignment horizontal="center" vertical="center" wrapText="1"/>
    </xf>
    <xf numFmtId="0" fontId="0" fillId="0" borderId="37" xfId="0" applyBorder="1"/>
    <xf numFmtId="0" fontId="0" fillId="0" borderId="19" xfId="0" applyBorder="1"/>
    <xf numFmtId="0" fontId="0" fillId="0" borderId="27" xfId="0" applyBorder="1" applyAlignment="1">
      <alignment horizontal="centerContinuous"/>
    </xf>
    <xf numFmtId="41" fontId="19" fillId="5" borderId="6" xfId="1" applyNumberFormat="1" applyFont="1" applyFill="1" applyBorder="1" applyAlignment="1" applyProtection="1">
      <alignment horizontal="right"/>
      <protection locked="0"/>
    </xf>
    <xf numFmtId="0" fontId="2" fillId="0" borderId="7" xfId="0" applyFont="1" applyBorder="1"/>
    <xf numFmtId="0" fontId="2" fillId="0" borderId="13" xfId="0" applyFont="1" applyBorder="1"/>
    <xf numFmtId="0" fontId="3" fillId="0" borderId="13" xfId="0" applyFont="1" applyBorder="1" applyAlignment="1">
      <alignment horizontal="centerContinuous" vertical="center" wrapText="1"/>
    </xf>
    <xf numFmtId="0" fontId="2" fillId="0" borderId="13" xfId="0" applyFont="1" applyBorder="1" applyAlignment="1">
      <alignment horizontal="centerContinuous" wrapText="1"/>
    </xf>
    <xf numFmtId="0" fontId="2" fillId="0" borderId="8" xfId="0" applyFont="1" applyBorder="1"/>
    <xf numFmtId="0" fontId="4" fillId="0" borderId="9" xfId="0" applyFont="1" applyBorder="1"/>
    <xf numFmtId="0" fontId="5" fillId="0" borderId="0" xfId="0" applyFont="1" applyAlignment="1">
      <alignment horizontal="centerContinuous" vertical="top"/>
    </xf>
    <xf numFmtId="0" fontId="4" fillId="0" borderId="10" xfId="0" applyFont="1" applyBorder="1"/>
    <xf numFmtId="0" fontId="7" fillId="0" borderId="13" xfId="0" applyFont="1" applyBorder="1" applyAlignment="1">
      <alignment horizontal="right"/>
    </xf>
    <xf numFmtId="44" fontId="6" fillId="0" borderId="6" xfId="0" applyNumberFormat="1" applyFont="1" applyBorder="1"/>
    <xf numFmtId="0" fontId="9" fillId="0" borderId="9" xfId="0" applyFont="1" applyBorder="1" applyAlignment="1">
      <alignment vertical="center"/>
    </xf>
    <xf numFmtId="0" fontId="6" fillId="0" borderId="15" xfId="0" applyFont="1" applyBorder="1"/>
    <xf numFmtId="0" fontId="7" fillId="0" borderId="15" xfId="0" applyFont="1" applyBorder="1" applyAlignment="1">
      <alignment horizontal="right"/>
    </xf>
    <xf numFmtId="0" fontId="6" fillId="0" borderId="2" xfId="0" applyFont="1" applyBorder="1"/>
    <xf numFmtId="0" fontId="7" fillId="0" borderId="14" xfId="0" applyFont="1" applyBorder="1" applyAlignment="1">
      <alignment horizontal="right"/>
    </xf>
    <xf numFmtId="0" fontId="6" fillId="0" borderId="13" xfId="0" applyFont="1" applyBorder="1" applyAlignment="1">
      <alignment horizontal="center"/>
    </xf>
    <xf numFmtId="0" fontId="7" fillId="0" borderId="9" xfId="0" applyFont="1" applyBorder="1" applyAlignment="1">
      <alignment horizontal="right" indent="2"/>
    </xf>
    <xf numFmtId="0" fontId="7" fillId="0" borderId="0" xfId="0" applyFont="1" applyAlignment="1">
      <alignment horizontal="right" indent="2"/>
    </xf>
    <xf numFmtId="44" fontId="7" fillId="0" borderId="0" xfId="0" applyNumberFormat="1" applyFont="1" applyAlignment="1">
      <alignment horizontal="center"/>
    </xf>
    <xf numFmtId="0" fontId="7" fillId="0" borderId="13" xfId="0" applyFont="1" applyBorder="1" applyAlignment="1">
      <alignment horizontal="center"/>
    </xf>
    <xf numFmtId="0" fontId="7" fillId="0" borderId="7" xfId="0" applyFont="1" applyBorder="1" applyAlignment="1">
      <alignment horizontal="center"/>
    </xf>
    <xf numFmtId="0" fontId="7" fillId="0" borderId="15" xfId="0" applyFont="1" applyBorder="1" applyAlignment="1">
      <alignment horizontal="center"/>
    </xf>
    <xf numFmtId="14" fontId="13" fillId="0" borderId="3" xfId="0" applyNumberFormat="1" applyFont="1" applyBorder="1" applyAlignment="1">
      <alignment horizontal="center" vertical="center"/>
    </xf>
    <xf numFmtId="44" fontId="6" fillId="8" borderId="6" xfId="0" applyNumberFormat="1" applyFont="1" applyFill="1" applyBorder="1" applyProtection="1">
      <protection locked="0"/>
    </xf>
    <xf numFmtId="14" fontId="6" fillId="8" borderId="3" xfId="0" applyNumberFormat="1" applyFont="1" applyFill="1" applyBorder="1" applyAlignment="1">
      <alignment horizontal="center" vertical="center"/>
    </xf>
    <xf numFmtId="0" fontId="0" fillId="0" borderId="0" xfId="0" applyAlignment="1">
      <alignment horizontal="center" vertical="top" wrapText="1"/>
    </xf>
    <xf numFmtId="0" fontId="4" fillId="0" borderId="0" xfId="0" applyFont="1" applyAlignment="1">
      <alignment horizontal="left" vertical="top" wrapText="1" indent="2"/>
    </xf>
    <xf numFmtId="0" fontId="0" fillId="0" borderId="0" xfId="0" applyAlignment="1">
      <alignment horizontal="left" vertical="top" wrapText="1" indent="2"/>
    </xf>
    <xf numFmtId="44" fontId="6" fillId="7" borderId="2" xfId="0" applyNumberFormat="1" applyFont="1" applyFill="1" applyBorder="1" applyAlignment="1">
      <alignment horizontal="center"/>
    </xf>
    <xf numFmtId="44" fontId="6" fillId="7" borderId="14" xfId="0" applyNumberFormat="1" applyFont="1" applyFill="1" applyBorder="1" applyAlignment="1">
      <alignment horizontal="center"/>
    </xf>
    <xf numFmtId="0" fontId="6" fillId="6" borderId="15" xfId="0" applyFont="1" applyFill="1" applyBorder="1" applyAlignment="1" applyProtection="1">
      <alignment horizontal="center"/>
      <protection locked="0"/>
    </xf>
    <xf numFmtId="0" fontId="6" fillId="6" borderId="2" xfId="0" applyFont="1" applyFill="1" applyBorder="1" applyAlignment="1" applyProtection="1">
      <alignment horizontal="center"/>
      <protection locked="0"/>
    </xf>
    <xf numFmtId="0" fontId="6" fillId="6" borderId="14" xfId="0" applyFont="1" applyFill="1" applyBorder="1" applyAlignment="1" applyProtection="1">
      <alignment horizontal="center"/>
      <protection locked="0"/>
    </xf>
    <xf numFmtId="44" fontId="6" fillId="0" borderId="1" xfId="0" applyNumberFormat="1" applyFont="1" applyBorder="1" applyAlignment="1">
      <alignment horizontal="center"/>
    </xf>
    <xf numFmtId="44" fontId="6" fillId="0" borderId="12" xfId="0" applyNumberFormat="1" applyFont="1" applyBorder="1" applyAlignment="1">
      <alignment horizontal="center"/>
    </xf>
    <xf numFmtId="0" fontId="20" fillId="0" borderId="0" xfId="0" applyFont="1" applyProtection="1">
      <protection locked="0"/>
    </xf>
    <xf numFmtId="0" fontId="21" fillId="0" borderId="0" xfId="0" applyFont="1" applyProtection="1">
      <protection locked="0"/>
    </xf>
    <xf numFmtId="0" fontId="21" fillId="0" borderId="10" xfId="0" applyFont="1" applyBorder="1" applyProtection="1">
      <protection locked="0"/>
    </xf>
    <xf numFmtId="0" fontId="21" fillId="0" borderId="1" xfId="0" applyFont="1" applyBorder="1" applyProtection="1">
      <protection locked="0"/>
    </xf>
    <xf numFmtId="0" fontId="21" fillId="0" borderId="12" xfId="0" applyFont="1" applyBorder="1" applyProtection="1">
      <protection locked="0"/>
    </xf>
    <xf numFmtId="0" fontId="7" fillId="0" borderId="9" xfId="0" applyFont="1" applyBorder="1" applyAlignment="1">
      <alignment horizontal="right" indent="2"/>
    </xf>
    <xf numFmtId="0" fontId="0" fillId="0" borderId="0" xfId="0" applyAlignment="1">
      <alignment horizontal="right" indent="2"/>
    </xf>
    <xf numFmtId="0" fontId="7" fillId="0" borderId="13" xfId="0" applyFont="1" applyBorder="1"/>
    <xf numFmtId="0" fontId="0" fillId="0" borderId="13" xfId="0" applyBorder="1"/>
    <xf numFmtId="0" fontId="0" fillId="0" borderId="8" xfId="0" applyBorder="1"/>
    <xf numFmtId="0" fontId="0" fillId="0" borderId="1" xfId="0" applyBorder="1"/>
    <xf numFmtId="0" fontId="0" fillId="0" borderId="12" xfId="0" applyBorder="1"/>
    <xf numFmtId="0" fontId="7" fillId="0" borderId="11" xfId="0" applyFont="1" applyBorder="1" applyAlignment="1">
      <alignment horizontal="right" indent="2"/>
    </xf>
    <xf numFmtId="0" fontId="0" fillId="0" borderId="1" xfId="0" applyBorder="1" applyAlignment="1">
      <alignment horizontal="right" indent="2"/>
    </xf>
    <xf numFmtId="0" fontId="4" fillId="0" borderId="0" xfId="0" applyFont="1" applyAlignment="1">
      <alignment horizontal="left" vertical="center" indent="5"/>
    </xf>
    <xf numFmtId="0" fontId="0" fillId="0" borderId="0" xfId="0" applyAlignment="1">
      <alignment horizontal="left" indent="5"/>
    </xf>
    <xf numFmtId="0" fontId="6" fillId="8" borderId="7" xfId="0" applyFont="1" applyFill="1" applyBorder="1" applyAlignment="1" applyProtection="1">
      <alignment horizontal="left" wrapText="1" indent="1"/>
      <protection locked="0"/>
    </xf>
    <xf numFmtId="0" fontId="6" fillId="8" borderId="13" xfId="0" applyFont="1" applyFill="1" applyBorder="1" applyAlignment="1" applyProtection="1">
      <alignment horizontal="left" wrapText="1" indent="1"/>
      <protection locked="0"/>
    </xf>
    <xf numFmtId="0" fontId="6" fillId="8" borderId="8" xfId="0" applyFont="1" applyFill="1" applyBorder="1" applyAlignment="1" applyProtection="1">
      <alignment horizontal="left" wrapText="1" indent="1"/>
      <protection locked="0"/>
    </xf>
    <xf numFmtId="0" fontId="6" fillId="8" borderId="11" xfId="0" applyFont="1" applyFill="1" applyBorder="1" applyAlignment="1" applyProtection="1">
      <alignment horizontal="left" wrapText="1" indent="1"/>
      <protection locked="0"/>
    </xf>
    <xf numFmtId="0" fontId="6" fillId="8" borderId="1" xfId="0" applyFont="1" applyFill="1" applyBorder="1" applyAlignment="1" applyProtection="1">
      <alignment horizontal="left" wrapText="1" indent="1"/>
      <protection locked="0"/>
    </xf>
    <xf numFmtId="0" fontId="6" fillId="8" borderId="12" xfId="0" applyFont="1" applyFill="1" applyBorder="1" applyAlignment="1" applyProtection="1">
      <alignment horizontal="left" wrapText="1" indent="1"/>
      <protection locked="0"/>
    </xf>
    <xf numFmtId="0" fontId="4" fillId="0" borderId="0" xfId="0" applyFont="1" applyAlignment="1">
      <alignment horizontal="left" vertical="center" wrapText="1" indent="5"/>
    </xf>
    <xf numFmtId="0" fontId="0" fillId="0" borderId="0" xfId="0" applyAlignment="1">
      <alignment horizontal="left" wrapText="1" indent="5"/>
    </xf>
    <xf numFmtId="0" fontId="4" fillId="0" borderId="0" xfId="0" applyFont="1" applyAlignment="1">
      <alignment horizontal="left" vertical="top" wrapText="1" indent="5"/>
    </xf>
    <xf numFmtId="0" fontId="0" fillId="0" borderId="0" xfId="0" applyAlignment="1">
      <alignment horizontal="left" vertical="top" wrapText="1" indent="5"/>
    </xf>
    <xf numFmtId="44" fontId="6" fillId="0" borderId="3" xfId="0" applyNumberFormat="1" applyFont="1" applyBorder="1"/>
    <xf numFmtId="0" fontId="0" fillId="0" borderId="4" xfId="0" applyBorder="1"/>
    <xf numFmtId="44" fontId="6" fillId="0" borderId="0" xfId="0" applyNumberFormat="1" applyFont="1" applyAlignment="1">
      <alignment horizontal="center"/>
    </xf>
    <xf numFmtId="44" fontId="6" fillId="0" borderId="10" xfId="0" applyNumberFormat="1" applyFont="1" applyBorder="1" applyAlignment="1">
      <alignment horizontal="center"/>
    </xf>
    <xf numFmtId="44" fontId="6" fillId="0" borderId="13" xfId="0" applyNumberFormat="1" applyFont="1" applyBorder="1" applyAlignment="1">
      <alignment horizontal="center"/>
    </xf>
    <xf numFmtId="44" fontId="6" fillId="0" borderId="8" xfId="0" applyNumberFormat="1" applyFont="1" applyBorder="1" applyAlignment="1">
      <alignment horizontal="center"/>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0" fillId="0" borderId="5" xfId="0" applyBorder="1" applyAlignment="1" applyProtection="1">
      <alignment horizontal="center"/>
      <protection locked="0"/>
    </xf>
    <xf numFmtId="44" fontId="6" fillId="0" borderId="4" xfId="0" applyNumberFormat="1" applyFont="1" applyBorder="1"/>
    <xf numFmtId="0" fontId="0" fillId="0" borderId="5" xfId="0" applyBorder="1"/>
    <xf numFmtId="0" fontId="7" fillId="0" borderId="13" xfId="0" applyFont="1" applyBorder="1" applyAlignment="1">
      <alignment horizontal="right" indent="2"/>
    </xf>
    <xf numFmtId="0" fontId="0" fillId="0" borderId="13" xfId="0" applyBorder="1" applyAlignment="1">
      <alignment horizontal="right" indent="2"/>
    </xf>
    <xf numFmtId="0" fontId="0" fillId="0" borderId="8" xfId="0" applyBorder="1" applyAlignment="1">
      <alignment horizontal="right" indent="2"/>
    </xf>
    <xf numFmtId="0" fontId="7" fillId="0" borderId="0" xfId="0" applyFont="1" applyAlignment="1">
      <alignment horizontal="right" indent="2"/>
    </xf>
    <xf numFmtId="0" fontId="0" fillId="0" borderId="10" xfId="0" applyBorder="1" applyAlignment="1">
      <alignment horizontal="right" indent="2"/>
    </xf>
    <xf numFmtId="0" fontId="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44" fontId="6" fillId="8" borderId="3" xfId="0" applyNumberFormat="1" applyFont="1" applyFill="1" applyBorder="1" applyProtection="1">
      <protection locked="0"/>
    </xf>
    <xf numFmtId="44" fontId="12" fillId="8" borderId="4" xfId="0" applyNumberFormat="1" applyFont="1" applyFill="1" applyBorder="1" applyProtection="1">
      <protection locked="0"/>
    </xf>
    <xf numFmtId="0" fontId="0" fillId="8" borderId="5" xfId="0" applyFill="1" applyBorder="1" applyProtection="1">
      <protection locked="0"/>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right" vertical="center" indent="1"/>
    </xf>
    <xf numFmtId="0" fontId="7" fillId="0" borderId="2" xfId="0" applyFont="1" applyBorder="1" applyAlignment="1">
      <alignment horizontal="right" vertical="center" inden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right" vertical="center" indent="1"/>
    </xf>
    <xf numFmtId="0" fontId="7" fillId="0" borderId="0" xfId="0" applyFont="1" applyAlignment="1">
      <alignment horizontal="right" vertical="center" indent="1"/>
    </xf>
    <xf numFmtId="0" fontId="7" fillId="0" borderId="11" xfId="0" applyFont="1" applyBorder="1" applyAlignment="1">
      <alignment horizontal="right" vertical="center" indent="1"/>
    </xf>
    <xf numFmtId="0" fontId="7" fillId="0" borderId="1" xfId="0" applyFont="1" applyBorder="1" applyAlignment="1">
      <alignment horizontal="right" vertical="center" indent="1"/>
    </xf>
    <xf numFmtId="165" fontId="6" fillId="0" borderId="13" xfId="0" applyNumberFormat="1" applyFont="1" applyBorder="1" applyAlignment="1" applyProtection="1">
      <alignment horizontal="left" vertical="center"/>
      <protection locked="0"/>
    </xf>
    <xf numFmtId="165" fontId="6" fillId="0" borderId="8" xfId="0" applyNumberFormat="1" applyFont="1" applyBorder="1" applyAlignment="1" applyProtection="1">
      <alignment horizontal="left" vertical="center"/>
      <protection locked="0"/>
    </xf>
    <xf numFmtId="165" fontId="6" fillId="0" borderId="1" xfId="0" applyNumberFormat="1" applyFont="1" applyBorder="1" applyAlignment="1" applyProtection="1">
      <alignment horizontal="left" vertical="center"/>
      <protection locked="0"/>
    </xf>
    <xf numFmtId="165" fontId="6" fillId="0" borderId="12" xfId="0" applyNumberFormat="1" applyFont="1" applyBorder="1" applyAlignment="1" applyProtection="1">
      <alignment horizontal="left" vertical="center"/>
      <protection locked="0"/>
    </xf>
    <xf numFmtId="0" fontId="7" fillId="0" borderId="7" xfId="0" applyFont="1" applyBorder="1" applyAlignment="1">
      <alignment horizontal="right" vertical="center" indent="1"/>
    </xf>
    <xf numFmtId="0" fontId="7" fillId="0" borderId="13" xfId="0" applyFont="1" applyBorder="1" applyAlignment="1">
      <alignment horizontal="right" vertical="center" indent="1"/>
    </xf>
    <xf numFmtId="0" fontId="6" fillId="0" borderId="13"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9" xfId="0" applyFont="1" applyBorder="1" applyAlignment="1" applyProtection="1">
      <alignment horizontal="left" vertical="top" wrapText="1" indent="1"/>
      <protection locked="0"/>
    </xf>
    <xf numFmtId="0" fontId="12" fillId="0" borderId="0" xfId="0" applyFont="1" applyAlignment="1" applyProtection="1">
      <alignment horizontal="left" vertical="top" wrapText="1" indent="1"/>
      <protection locked="0"/>
    </xf>
    <xf numFmtId="0" fontId="12" fillId="0" borderId="10" xfId="0" applyFont="1" applyBorder="1" applyAlignment="1" applyProtection="1">
      <alignment horizontal="left" vertical="top" wrapText="1" indent="1"/>
      <protection locked="0"/>
    </xf>
    <xf numFmtId="0" fontId="12" fillId="0" borderId="9" xfId="0" applyFont="1" applyBorder="1" applyAlignment="1" applyProtection="1">
      <alignment horizontal="left" vertical="top" wrapText="1" indent="1"/>
      <protection locked="0"/>
    </xf>
    <xf numFmtId="0" fontId="12" fillId="0" borderId="11" xfId="0" applyFont="1" applyBorder="1" applyAlignment="1" applyProtection="1">
      <alignment horizontal="left" vertical="top" wrapText="1" indent="1"/>
      <protection locked="0"/>
    </xf>
    <xf numFmtId="0" fontId="12" fillId="0" borderId="1" xfId="0" applyFont="1" applyBorder="1" applyAlignment="1" applyProtection="1">
      <alignment horizontal="left" vertical="top" wrapText="1" indent="1"/>
      <protection locked="0"/>
    </xf>
    <xf numFmtId="0" fontId="12" fillId="0" borderId="12" xfId="0" applyFont="1" applyBorder="1" applyAlignment="1" applyProtection="1">
      <alignment horizontal="left" vertical="top" wrapText="1" indent="1"/>
      <protection locked="0"/>
    </xf>
    <xf numFmtId="0" fontId="6" fillId="0" borderId="13"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17" fillId="0" borderId="13"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 xfId="0" applyFont="1" applyBorder="1" applyAlignment="1">
      <alignment horizontal="center" vertical="center"/>
    </xf>
    <xf numFmtId="0" fontId="17" fillId="0" borderId="12" xfId="0" applyFont="1" applyBorder="1" applyAlignment="1">
      <alignment horizontal="center" vertical="center"/>
    </xf>
    <xf numFmtId="165" fontId="6" fillId="0" borderId="2" xfId="0" applyNumberFormat="1" applyFont="1" applyBorder="1" applyAlignment="1" applyProtection="1">
      <alignment horizontal="left" vertical="center"/>
      <protection locked="0"/>
    </xf>
    <xf numFmtId="165" fontId="6" fillId="0" borderId="14" xfId="0" applyNumberFormat="1"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7"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16" fillId="0" borderId="9" xfId="0" applyFont="1" applyBorder="1" applyAlignment="1">
      <alignment horizontal="center" vertical="center" wrapText="1"/>
    </xf>
    <xf numFmtId="0" fontId="4" fillId="0" borderId="0" xfId="0" applyFont="1" applyAlignment="1">
      <alignment horizontal="center" vertical="center" wrapText="1"/>
    </xf>
    <xf numFmtId="0" fontId="16" fillId="0" borderId="11" xfId="0" applyFont="1" applyBorder="1" applyAlignment="1">
      <alignment horizontal="center" vertical="center" wrapText="1"/>
    </xf>
    <xf numFmtId="0" fontId="4" fillId="0" borderId="1" xfId="0" applyFont="1" applyBorder="1" applyAlignment="1">
      <alignment horizontal="center" vertical="center" wrapText="1"/>
    </xf>
    <xf numFmtId="44" fontId="7" fillId="0" borderId="8" xfId="0" applyNumberFormat="1" applyFont="1" applyBorder="1" applyAlignment="1" applyProtection="1">
      <alignment horizontal="center" vertical="center" wrapText="1"/>
      <protection locked="0"/>
    </xf>
    <xf numFmtId="44" fontId="7" fillId="0" borderId="10" xfId="0" applyNumberFormat="1" applyFont="1" applyBorder="1" applyAlignment="1" applyProtection="1">
      <alignment horizontal="center" vertical="center" wrapText="1"/>
      <protection locked="0"/>
    </xf>
    <xf numFmtId="44" fontId="7" fillId="0" borderId="12" xfId="0" applyNumberFormat="1" applyFont="1" applyBorder="1" applyAlignment="1" applyProtection="1">
      <alignment horizontal="center" vertical="center" wrapText="1"/>
      <protection locked="0"/>
    </xf>
    <xf numFmtId="0" fontId="7" fillId="0" borderId="7" xfId="0" applyFont="1" applyBorder="1" applyAlignment="1">
      <alignment horizontal="left" vertical="center" indent="1"/>
    </xf>
    <xf numFmtId="0" fontId="7" fillId="0" borderId="13" xfId="0" applyFont="1" applyBorder="1" applyAlignment="1">
      <alignment horizontal="left" vertical="center" indent="1"/>
    </xf>
    <xf numFmtId="0" fontId="7" fillId="0" borderId="8" xfId="0" applyFont="1" applyBorder="1" applyAlignment="1">
      <alignment horizontal="left" vertical="center" indent="1"/>
    </xf>
    <xf numFmtId="41" fontId="6" fillId="0" borderId="4" xfId="0" applyNumberFormat="1" applyFont="1" applyBorder="1" applyAlignment="1">
      <alignment horizontal="right"/>
    </xf>
    <xf numFmtId="0" fontId="0" fillId="0" borderId="5" xfId="0" applyBorder="1" applyAlignment="1">
      <alignment horizontal="right"/>
    </xf>
    <xf numFmtId="0" fontId="1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4" fontId="6" fillId="8" borderId="4" xfId="0" applyNumberFormat="1" applyFont="1"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0" fillId="0" borderId="5" xfId="0" applyBorder="1" applyAlignment="1" applyProtection="1">
      <alignment vertical="center"/>
      <protection locked="0"/>
    </xf>
    <xf numFmtId="44" fontId="12" fillId="0" borderId="4" xfId="0" applyNumberFormat="1" applyFont="1" applyBorder="1"/>
    <xf numFmtId="0" fontId="6" fillId="0" borderId="11" xfId="0" applyFont="1" applyBorder="1" applyAlignment="1" applyProtection="1">
      <alignment horizontal="left" indent="1"/>
      <protection locked="0"/>
    </xf>
    <xf numFmtId="0" fontId="6" fillId="0" borderId="1" xfId="0" applyFont="1" applyBorder="1" applyAlignment="1" applyProtection="1">
      <alignment horizontal="left" indent="1"/>
      <protection locked="0"/>
    </xf>
    <xf numFmtId="0" fontId="6" fillId="0" borderId="12" xfId="0" applyFont="1" applyBorder="1" applyAlignment="1" applyProtection="1">
      <alignment horizontal="left" indent="1"/>
      <protection locked="0"/>
    </xf>
    <xf numFmtId="44" fontId="6" fillId="9" borderId="3" xfId="0" applyNumberFormat="1" applyFont="1" applyFill="1" applyBorder="1"/>
    <xf numFmtId="0" fontId="0" fillId="9" borderId="4" xfId="0" applyFill="1" applyBorder="1"/>
    <xf numFmtId="44" fontId="6" fillId="0" borderId="2" xfId="0" applyNumberFormat="1" applyFont="1" applyBorder="1" applyAlignment="1">
      <alignment horizontal="center"/>
    </xf>
    <xf numFmtId="44" fontId="6" fillId="0" borderId="14" xfId="0" applyNumberFormat="1" applyFont="1" applyBorder="1" applyAlignment="1">
      <alignment horizontal="center"/>
    </xf>
    <xf numFmtId="0" fontId="7" fillId="0" borderId="0" xfId="0" applyFont="1" applyAlignment="1">
      <alignment horizontal="right" indent="5"/>
    </xf>
    <xf numFmtId="0" fontId="0" fillId="0" borderId="10" xfId="0" applyBorder="1" applyAlignment="1">
      <alignment horizontal="right" indent="5"/>
    </xf>
  </cellXfs>
  <cellStyles count="2">
    <cellStyle name="Input" xfId="1" builtinId="20"/>
    <cellStyle name="Normal" xfId="0" builtinId="0"/>
  </cellStyles>
  <dxfs count="1">
    <dxf>
      <fill>
        <patternFill patternType="none">
          <bgColor auto="1"/>
        </patternFill>
      </fill>
    </dxf>
  </dxfs>
  <tableStyles count="0" defaultTableStyle="TableStyleMedium2" defaultPivotStyle="PivotStyleLight16"/>
  <colors>
    <mruColors>
      <color rgb="FFF5F5F5"/>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D$40" lockText="1"/>
</file>

<file path=xl/ctrlProps/ctrlProp10.xml><?xml version="1.0" encoding="utf-8"?>
<formControlPr xmlns="http://schemas.microsoft.com/office/spreadsheetml/2009/9/main" objectType="CheckBox" fmlaLink="$D$31" lockText="1"/>
</file>

<file path=xl/ctrlProps/ctrlProp11.xml><?xml version="1.0" encoding="utf-8"?>
<formControlPr xmlns="http://schemas.microsoft.com/office/spreadsheetml/2009/9/main" objectType="CheckBox" fmlaLink="$D$34" lockText="1"/>
</file>

<file path=xl/ctrlProps/ctrlProp2.xml><?xml version="1.0" encoding="utf-8"?>
<formControlPr xmlns="http://schemas.microsoft.com/office/spreadsheetml/2009/9/main" objectType="CheckBox" fmlaLink="$D$46" lockText="1"/>
</file>

<file path=xl/ctrlProps/ctrlProp3.xml><?xml version="1.0" encoding="utf-8"?>
<formControlPr xmlns="http://schemas.microsoft.com/office/spreadsheetml/2009/9/main" objectType="CheckBox" fmlaLink="$D$37" lockText="1"/>
</file>

<file path=xl/ctrlProps/ctrlProp4.xml><?xml version="1.0" encoding="utf-8"?>
<formControlPr xmlns="http://schemas.microsoft.com/office/spreadsheetml/2009/9/main" objectType="CheckBox" fmlaLink="$D$43" lockText="1"/>
</file>

<file path=xl/ctrlProps/ctrlProp5.xml><?xml version="1.0" encoding="utf-8"?>
<formControlPr xmlns="http://schemas.microsoft.com/office/spreadsheetml/2009/9/main" objectType="CheckBox" fmlaLink="$D$19" lockText="1"/>
</file>

<file path=xl/ctrlProps/ctrlProp6.xml><?xml version="1.0" encoding="utf-8"?>
<formControlPr xmlns="http://schemas.microsoft.com/office/spreadsheetml/2009/9/main" objectType="CheckBox" fmlaLink="$D$22" lockText="1"/>
</file>

<file path=xl/ctrlProps/ctrlProp7.xml><?xml version="1.0" encoding="utf-8"?>
<formControlPr xmlns="http://schemas.microsoft.com/office/spreadsheetml/2009/9/main" objectType="CheckBox" fmlaLink="$D$25" lockText="1"/>
</file>

<file path=xl/ctrlProps/ctrlProp8.xml><?xml version="1.0" encoding="utf-8"?>
<formControlPr xmlns="http://schemas.microsoft.com/office/spreadsheetml/2009/9/main" objectType="CheckBox" fmlaLink="$D$28" lockText="1"/>
</file>

<file path=xl/ctrlProps/ctrlProp9.xml><?xml version="1.0" encoding="utf-8"?>
<formControlPr xmlns="http://schemas.microsoft.com/office/spreadsheetml/2009/9/main" objectType="CheckBox" fmlaLink="$D$16" lockText="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47625</xdr:colOff>
      <xdr:row>97</xdr:row>
      <xdr:rowOff>31749</xdr:rowOff>
    </xdr:from>
    <xdr:to>
      <xdr:col>14</xdr:col>
      <xdr:colOff>0</xdr:colOff>
      <xdr:row>122</xdr:row>
      <xdr:rowOff>95250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3933825" y="20758149"/>
          <a:ext cx="4933950" cy="4826001"/>
        </a:xfrm>
        <a:prstGeom prst="rect">
          <a:avLst/>
        </a:prstGeom>
        <a:solidFill>
          <a:srgbClr val="FFFFFF"/>
        </a:solidFill>
        <a:ln w="41275" cmpd="thinThick">
          <a:solidFill>
            <a:srgbClr val="000000"/>
          </a:solidFill>
          <a:miter lim="800000"/>
          <a:headEnd/>
          <a:tailEnd/>
        </a:ln>
      </xdr:spPr>
      <xdr:txBody>
        <a:bodyPr vertOverflow="clip" wrap="square" lIns="91440" tIns="45720" rIns="91440" bIns="45720" anchor="t" upright="1"/>
        <a:lstStyle/>
        <a:p>
          <a:pPr algn="ctr" rtl="0">
            <a:defRPr sz="1000"/>
          </a:pPr>
          <a:r>
            <a:rPr lang="en-CA" sz="1000" b="1" i="0" u="none" strike="noStrike" baseline="0">
              <a:solidFill>
                <a:srgbClr val="000000"/>
              </a:solidFill>
              <a:latin typeface="Times New Roman"/>
              <a:cs typeface="Times New Roman"/>
            </a:rPr>
            <a:t>APPROVED MILEAGE TO THE FOLLOWING DESTINATIONS</a:t>
          </a:r>
          <a:endParaRPr lang="en-CA" sz="1200" b="0" i="0" u="none" strike="noStrike" baseline="0">
            <a:solidFill>
              <a:srgbClr val="000000"/>
            </a:solidFill>
            <a:latin typeface="Times New Roman"/>
            <a:cs typeface="Times New Roman"/>
          </a:endParaRPr>
        </a:p>
        <a:p>
          <a:pPr algn="ctr" rtl="0">
            <a:defRPr sz="1000"/>
          </a:pPr>
          <a:r>
            <a:rPr lang="en-CA" sz="1000" b="1" i="1" u="none" strike="noStrike" baseline="0">
              <a:solidFill>
                <a:srgbClr val="000000"/>
              </a:solidFill>
              <a:latin typeface="Times New Roman"/>
              <a:cs typeface="Times New Roman"/>
            </a:rPr>
            <a:t>ALL MILEAGE IS ONE WAY</a:t>
          </a:r>
          <a:endParaRPr lang="en-CA" sz="1200" b="0" i="0" u="none" strike="noStrike" baseline="0">
            <a:solidFill>
              <a:srgbClr val="000000"/>
            </a:solidFill>
            <a:latin typeface="Times New Roman"/>
            <a:cs typeface="Times New Roman"/>
          </a:endParaRPr>
        </a:p>
        <a:p>
          <a:pPr algn="ctr" rtl="0">
            <a:defRPr sz="1000"/>
          </a:pPr>
          <a:r>
            <a:rPr lang="en-CA" sz="1000" b="1" i="1" u="none" strike="noStrike" baseline="0">
              <a:solidFill>
                <a:srgbClr val="000000"/>
              </a:solidFill>
              <a:latin typeface="Times New Roman"/>
              <a:cs typeface="Times New Roman"/>
            </a:rPr>
            <a:t>Multiply x 2 for return trips</a:t>
          </a:r>
          <a:r>
            <a:rPr lang="en-CA" sz="10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New Roman"/>
            <a:cs typeface="Times New Roman"/>
          </a:endParaRPr>
        </a:p>
        <a:p>
          <a:pPr algn="l" rtl="0">
            <a:defRPr sz="1000"/>
          </a:pPr>
          <a:r>
            <a:rPr lang="en-CA" sz="1000" b="1" i="0" u="none" strike="noStrike" baseline="0">
              <a:solidFill>
                <a:srgbClr val="000000"/>
              </a:solidFill>
              <a:latin typeface="Times New Roman"/>
              <a:cs typeface="Times New Roman"/>
            </a:rPr>
            <a:t>		</a:t>
          </a:r>
        </a:p>
        <a:p>
          <a:pPr algn="l" rtl="0">
            <a:defRPr sz="1000"/>
          </a:pPr>
          <a:r>
            <a:rPr lang="en-CA" sz="1000" b="1" i="0" u="none" strike="noStrike" baseline="0">
              <a:solidFill>
                <a:srgbClr val="000000"/>
              </a:solidFill>
              <a:latin typeface="Times New Roman"/>
              <a:cs typeface="Times New Roman"/>
            </a:rPr>
            <a:t>			KILOMETERS</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Golden to Radium Hot Springs		         103</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Golden to Invermere	          	         120</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Golden to Canal Flats 	                                      165</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Golden to Wasa</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211</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Golden to Kimberley</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235</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Golden to Cranbrook</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246</a:t>
          </a:r>
        </a:p>
        <a:p>
          <a:pPr algn="l" rtl="0">
            <a:defRPr sz="1000"/>
          </a:pPr>
          <a:r>
            <a:rPr lang="en-CA" sz="1000" b="0" i="0" u="none" strike="noStrike" baseline="0">
              <a:solidFill>
                <a:srgbClr val="000000"/>
              </a:solidFill>
              <a:latin typeface="Times New Roman"/>
              <a:cs typeface="Times New Roman"/>
            </a:rPr>
            <a:t>Golden to Canadian Rockies International Airport	         254</a:t>
          </a:r>
        </a:p>
        <a:p>
          <a:pPr algn="l" rtl="0">
            <a:defRPr sz="1000"/>
          </a:pPr>
          <a:r>
            <a:rPr lang="en-CA" sz="1000" b="0" i="0" u="none" strike="noStrike" baseline="0">
              <a:solidFill>
                <a:srgbClr val="000000"/>
              </a:solidFill>
              <a:latin typeface="Times New Roman"/>
              <a:cs typeface="Times New Roman"/>
            </a:rPr>
            <a:t>Invermere to Radium Hot Springs</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17</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Invermere to Fairmont Hot Springs	           	           27</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Invermere to Canal Flats</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52</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Invermere to Cranbrook</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133</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Invermere to Canadian Rockies International Airport	         141</a:t>
          </a:r>
        </a:p>
        <a:p>
          <a:pPr algn="l" rtl="0">
            <a:defRPr sz="1000"/>
          </a:pPr>
          <a:r>
            <a:rPr lang="en-CA" sz="1000" b="0" i="0" u="none" strike="noStrike" baseline="0">
              <a:solidFill>
                <a:srgbClr val="000000"/>
              </a:solidFill>
              <a:latin typeface="Times New Roman"/>
              <a:cs typeface="Times New Roman"/>
            </a:rPr>
            <a:t>Invermere to Wasa</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98</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Invermere to Kimberley</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122</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Invermere to Calgary</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275</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Invermere to Nelson</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363</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Invermere to Vernon</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414</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Kimberley to Wasa</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35</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Kimberley to Canal Flats</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71</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Kimberley to Fairmont Hot Springs</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96</a:t>
          </a:r>
          <a:endParaRPr lang="en-CA" sz="1200" b="0" i="0" u="none" strike="noStrike" baseline="0">
            <a:solidFill>
              <a:srgbClr val="000000"/>
            </a:solidFill>
            <a:latin typeface="Times New Roman"/>
            <a:cs typeface="Times New Roman"/>
          </a:endParaRPr>
        </a:p>
        <a:p>
          <a:pPr algn="l" rtl="0">
            <a:defRPr sz="1000"/>
          </a:pPr>
          <a:r>
            <a:rPr lang="en-CA" sz="1000" b="0" i="0" u="none" strike="noStrike" baseline="0">
              <a:solidFill>
                <a:srgbClr val="000000"/>
              </a:solidFill>
              <a:latin typeface="Times New Roman"/>
              <a:cs typeface="Times New Roman"/>
            </a:rPr>
            <a:t>Kimberley to Radium Hot Springs</a:t>
          </a:r>
          <a:r>
            <a:rPr lang="en-CA" sz="1200" b="0" i="0" u="none" strike="noStrike" baseline="0">
              <a:solidFill>
                <a:srgbClr val="000000"/>
              </a:solidFill>
              <a:latin typeface="Times New Roman"/>
              <a:cs typeface="Times New Roman"/>
            </a:rPr>
            <a:t>	        	        </a:t>
          </a:r>
          <a:r>
            <a:rPr lang="en-CA" sz="1000" b="0" i="0" u="none" strike="noStrike" baseline="0">
              <a:solidFill>
                <a:srgbClr val="000000"/>
              </a:solidFill>
              <a:latin typeface="Times New Roman"/>
              <a:cs typeface="Times New Roman"/>
            </a:rPr>
            <a:t>132</a:t>
          </a:r>
        </a:p>
        <a:p>
          <a:pPr algn="l" rtl="0">
            <a:defRPr sz="1000"/>
          </a:pPr>
          <a:r>
            <a:rPr lang="en-CA" sz="1000" b="0" i="0" u="none" strike="noStrike" baseline="0">
              <a:solidFill>
                <a:srgbClr val="000000"/>
              </a:solidFill>
              <a:latin typeface="Times New Roman"/>
              <a:cs typeface="Times New Roman"/>
            </a:rPr>
            <a:t>Kimberley to Cranbrook		          29</a:t>
          </a:r>
        </a:p>
        <a:p>
          <a:pPr algn="l" rtl="0">
            <a:defRPr sz="1000"/>
          </a:pPr>
          <a:r>
            <a:rPr lang="en-CA" sz="1000" b="0" i="0" u="none" strike="noStrike" baseline="0">
              <a:solidFill>
                <a:srgbClr val="000000"/>
              </a:solidFill>
              <a:latin typeface="Times New Roman"/>
              <a:cs typeface="Times New Roman"/>
            </a:rPr>
            <a:t>Kimberley to Canadian Rockies International Airport	          22</a:t>
          </a:r>
        </a:p>
        <a:p>
          <a:pPr algn="l" rtl="0">
            <a:defRPr sz="1000"/>
          </a:pPr>
          <a:r>
            <a:rPr lang="en-CA" sz="1000" b="0" i="0" u="none" strike="noStrike" baseline="0">
              <a:solidFill>
                <a:srgbClr val="000000"/>
              </a:solidFill>
              <a:latin typeface="Times New Roman"/>
              <a:cs typeface="Times New Roman"/>
            </a:rPr>
            <a:t> </a:t>
          </a:r>
        </a:p>
      </xdr:txBody>
    </xdr:sp>
    <xdr:clientData/>
  </xdr:twoCellAnchor>
  <mc:AlternateContent xmlns:mc="http://schemas.openxmlformats.org/markup-compatibility/2006">
    <mc:Choice xmlns:a14="http://schemas.microsoft.com/office/drawing/2010/main" Requires="a14">
      <xdr:twoCellAnchor editAs="oneCell">
        <xdr:from>
          <xdr:col>3</xdr:col>
          <xdr:colOff>12700</xdr:colOff>
          <xdr:row>18</xdr:row>
          <xdr:rowOff>107950</xdr:rowOff>
        </xdr:from>
        <xdr:to>
          <xdr:col>4</xdr:col>
          <xdr:colOff>107950</xdr:colOff>
          <xdr:row>20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21</xdr:row>
          <xdr:rowOff>114300</xdr:rowOff>
        </xdr:from>
        <xdr:to>
          <xdr:col>4</xdr:col>
          <xdr:colOff>107950</xdr:colOff>
          <xdr:row>23</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24</xdr:row>
          <xdr:rowOff>114300</xdr:rowOff>
        </xdr:from>
        <xdr:to>
          <xdr:col>4</xdr:col>
          <xdr:colOff>107950</xdr:colOff>
          <xdr:row>26</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27</xdr:row>
          <xdr:rowOff>107950</xdr:rowOff>
        </xdr:from>
        <xdr:to>
          <xdr:col>4</xdr:col>
          <xdr:colOff>107950</xdr:colOff>
          <xdr:row>29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39</xdr:row>
          <xdr:rowOff>114300</xdr:rowOff>
        </xdr:from>
        <xdr:to>
          <xdr:col>4</xdr:col>
          <xdr:colOff>107950</xdr:colOff>
          <xdr:row>41</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45</xdr:row>
          <xdr:rowOff>107950</xdr:rowOff>
        </xdr:from>
        <xdr:to>
          <xdr:col>4</xdr:col>
          <xdr:colOff>107950</xdr:colOff>
          <xdr:row>47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107950</xdr:rowOff>
        </xdr:from>
        <xdr:to>
          <xdr:col>4</xdr:col>
          <xdr:colOff>107950</xdr:colOff>
          <xdr:row>17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30</xdr:row>
          <xdr:rowOff>107950</xdr:rowOff>
        </xdr:from>
        <xdr:to>
          <xdr:col>4</xdr:col>
          <xdr:colOff>107950</xdr:colOff>
          <xdr:row>32</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36</xdr:row>
          <xdr:rowOff>107950</xdr:rowOff>
        </xdr:from>
        <xdr:to>
          <xdr:col>4</xdr:col>
          <xdr:colOff>107950</xdr:colOff>
          <xdr:row>38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33</xdr:row>
          <xdr:rowOff>107950</xdr:rowOff>
        </xdr:from>
        <xdr:to>
          <xdr:col>4</xdr:col>
          <xdr:colOff>107950</xdr:colOff>
          <xdr:row>35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107950</xdr:rowOff>
        </xdr:from>
        <xdr:to>
          <xdr:col>4</xdr:col>
          <xdr:colOff>107950</xdr:colOff>
          <xdr:row>44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850900</xdr:colOff>
          <xdr:row>49</xdr:row>
          <xdr:rowOff>88900</xdr:rowOff>
        </xdr:from>
        <xdr:to>
          <xdr:col>10</xdr:col>
          <xdr:colOff>127000</xdr:colOff>
          <xdr:row>50</xdr:row>
          <xdr:rowOff>12700</xdr:rowOff>
        </xdr:to>
        <xdr:sp macro="" textlink="">
          <xdr:nvSpPr>
            <xdr:cNvPr id="1067" name="CheckBox1"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49</xdr:row>
          <xdr:rowOff>88900</xdr:rowOff>
        </xdr:from>
        <xdr:to>
          <xdr:col>12</xdr:col>
          <xdr:colOff>0</xdr:colOff>
          <xdr:row>50</xdr:row>
          <xdr:rowOff>12700</xdr:rowOff>
        </xdr:to>
        <xdr:sp macro="" textlink="">
          <xdr:nvSpPr>
            <xdr:cNvPr id="1068" name="CheckBox2"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371476</xdr:colOff>
      <xdr:row>0</xdr:row>
      <xdr:rowOff>0</xdr:rowOff>
    </xdr:from>
    <xdr:to>
      <xdr:col>5</xdr:col>
      <xdr:colOff>423406</xdr:colOff>
      <xdr:row>2</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905126" y="0"/>
          <a:ext cx="728205" cy="790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drawing" Target="../drawings/drawing1.xml"/><Relationship Id="rId16"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1.emf"/><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25"/>
  <sheetViews>
    <sheetView showGridLines="0" tabSelected="1" zoomScaleNormal="100" workbookViewId="0">
      <selection activeCell="A7" sqref="A7:I9"/>
    </sheetView>
    <sheetView tabSelected="1" topLeftCell="A32" workbookViewId="1">
      <selection activeCell="E57" sqref="E57:F57"/>
    </sheetView>
  </sheetViews>
  <sheetFormatPr defaultColWidth="9.1796875" defaultRowHeight="14" x14ac:dyDescent="0.3"/>
  <cols>
    <col min="1" max="1" width="10.1796875" style="17" customWidth="1"/>
    <col min="2" max="2" width="17.54296875" style="17" customWidth="1"/>
    <col min="3" max="3" width="7.1796875" style="17" customWidth="1"/>
    <col min="4" max="4" width="3.1796875" style="17" customWidth="1"/>
    <col min="5" max="6" width="10.1796875" style="17" customWidth="1"/>
    <col min="7" max="7" width="5.7265625" style="17" customWidth="1"/>
    <col min="8" max="8" width="10.1796875" style="17" customWidth="1"/>
    <col min="9" max="10" width="13.1796875" style="17" customWidth="1"/>
    <col min="11" max="14" width="8.1796875" style="17" customWidth="1"/>
    <col min="15" max="15" width="10.1796875" style="17" customWidth="1"/>
    <col min="16" max="16384" width="9.1796875" style="17"/>
  </cols>
  <sheetData>
    <row r="1" spans="1:15" s="16" customFormat="1" ht="24.75" customHeight="1" x14ac:dyDescent="0.4">
      <c r="A1" s="81"/>
      <c r="B1" s="82"/>
      <c r="C1" s="82"/>
      <c r="D1" s="82"/>
      <c r="E1" s="82"/>
      <c r="F1" s="83" t="s">
        <v>17</v>
      </c>
      <c r="G1" s="84"/>
      <c r="H1" s="84"/>
      <c r="I1" s="84"/>
      <c r="J1" s="84"/>
      <c r="K1" s="84"/>
      <c r="L1" s="84"/>
      <c r="M1" s="82"/>
      <c r="N1" s="82"/>
      <c r="O1" s="85"/>
    </row>
    <row r="2" spans="1:15" ht="36" customHeight="1" x14ac:dyDescent="0.3">
      <c r="A2" s="86"/>
      <c r="B2" s="1"/>
      <c r="C2" s="1"/>
      <c r="D2" s="1"/>
      <c r="E2" s="1"/>
      <c r="F2" s="87" t="s">
        <v>18</v>
      </c>
      <c r="G2" s="43"/>
      <c r="H2" s="43"/>
      <c r="I2" s="43"/>
      <c r="J2" s="43"/>
      <c r="K2" s="43"/>
      <c r="L2" s="43"/>
      <c r="M2" s="1"/>
      <c r="N2" s="1"/>
      <c r="O2" s="88"/>
    </row>
    <row r="3" spans="1:15" ht="25.5" customHeight="1" x14ac:dyDescent="0.3">
      <c r="A3" s="45" t="s">
        <v>69</v>
      </c>
      <c r="B3" s="207"/>
      <c r="C3" s="207"/>
      <c r="D3" s="207"/>
      <c r="E3" s="208"/>
      <c r="F3" s="167" t="s">
        <v>71</v>
      </c>
      <c r="G3" s="168"/>
      <c r="H3" s="168"/>
      <c r="I3" s="207"/>
      <c r="J3" s="209"/>
      <c r="K3" s="209"/>
      <c r="L3" s="210"/>
      <c r="M3" s="45" t="s">
        <v>70</v>
      </c>
      <c r="N3" s="205"/>
      <c r="O3" s="206"/>
    </row>
    <row r="4" spans="1:15" ht="25.5" customHeight="1" x14ac:dyDescent="0.3">
      <c r="A4" s="39" t="s">
        <v>68</v>
      </c>
      <c r="B4" s="195"/>
      <c r="C4" s="195"/>
      <c r="D4" s="195"/>
      <c r="E4" s="195"/>
      <c r="F4" s="195"/>
      <c r="G4" s="195"/>
      <c r="H4" s="195"/>
      <c r="I4" s="196"/>
      <c r="J4" s="167" t="s">
        <v>19</v>
      </c>
      <c r="K4" s="168"/>
      <c r="L4" s="207"/>
      <c r="M4" s="207"/>
      <c r="N4" s="207"/>
      <c r="O4" s="208"/>
    </row>
    <row r="5" spans="1:15" ht="25.5" customHeight="1" x14ac:dyDescent="0.3">
      <c r="A5" s="40"/>
      <c r="B5" s="197"/>
      <c r="C5" s="197"/>
      <c r="D5" s="197"/>
      <c r="E5" s="197"/>
      <c r="F5" s="197"/>
      <c r="G5" s="197"/>
      <c r="H5" s="197"/>
      <c r="I5" s="198"/>
      <c r="J5" s="167" t="s">
        <v>103</v>
      </c>
      <c r="K5" s="168"/>
      <c r="L5" s="207"/>
      <c r="M5" s="207"/>
      <c r="N5" s="207"/>
      <c r="O5" s="208"/>
    </row>
    <row r="6" spans="1:15" x14ac:dyDescent="0.3">
      <c r="A6" s="220" t="s">
        <v>73</v>
      </c>
      <c r="B6" s="221"/>
      <c r="C6" s="221"/>
      <c r="D6" s="221"/>
      <c r="E6" s="221"/>
      <c r="F6" s="221"/>
      <c r="G6" s="221"/>
      <c r="H6" s="221"/>
      <c r="I6" s="222"/>
      <c r="J6" s="182" t="s">
        <v>20</v>
      </c>
      <c r="K6" s="183"/>
      <c r="L6" s="184"/>
      <c r="M6" s="184"/>
      <c r="N6" s="184"/>
      <c r="O6" s="185"/>
    </row>
    <row r="7" spans="1:15" ht="25.5" customHeight="1" x14ac:dyDescent="0.3">
      <c r="A7" s="188"/>
      <c r="B7" s="189"/>
      <c r="C7" s="189"/>
      <c r="D7" s="189"/>
      <c r="E7" s="189"/>
      <c r="F7" s="189"/>
      <c r="G7" s="189"/>
      <c r="H7" s="189"/>
      <c r="I7" s="190"/>
      <c r="J7" s="176"/>
      <c r="K7" s="177"/>
      <c r="L7" s="186"/>
      <c r="M7" s="186"/>
      <c r="N7" s="186"/>
      <c r="O7" s="187"/>
    </row>
    <row r="8" spans="1:15" ht="25.5" customHeight="1" x14ac:dyDescent="0.3">
      <c r="A8" s="191"/>
      <c r="B8" s="189"/>
      <c r="C8" s="189"/>
      <c r="D8" s="189"/>
      <c r="E8" s="189"/>
      <c r="F8" s="189"/>
      <c r="G8" s="189"/>
      <c r="H8" s="189"/>
      <c r="I8" s="190"/>
      <c r="J8" s="174" t="s">
        <v>67</v>
      </c>
      <c r="K8" s="175"/>
      <c r="L8" s="178"/>
      <c r="M8" s="178"/>
      <c r="N8" s="178"/>
      <c r="O8" s="179"/>
    </row>
    <row r="9" spans="1:15" ht="18" customHeight="1" x14ac:dyDescent="0.3">
      <c r="A9" s="192"/>
      <c r="B9" s="193"/>
      <c r="C9" s="193"/>
      <c r="D9" s="193"/>
      <c r="E9" s="193"/>
      <c r="F9" s="193"/>
      <c r="G9" s="193"/>
      <c r="H9" s="193"/>
      <c r="I9" s="194"/>
      <c r="J9" s="176"/>
      <c r="K9" s="177"/>
      <c r="L9" s="180"/>
      <c r="M9" s="180"/>
      <c r="N9" s="180"/>
      <c r="O9" s="181"/>
    </row>
    <row r="10" spans="1:15" ht="16" customHeight="1" x14ac:dyDescent="0.3">
      <c r="A10" s="164" t="s">
        <v>72</v>
      </c>
      <c r="B10" s="165"/>
      <c r="C10" s="165"/>
      <c r="D10" s="165"/>
      <c r="E10" s="165"/>
      <c r="F10" s="165"/>
      <c r="G10" s="165"/>
      <c r="H10" s="165"/>
      <c r="I10" s="165"/>
      <c r="J10" s="165"/>
      <c r="K10" s="165"/>
      <c r="L10" s="165"/>
      <c r="M10" s="165"/>
      <c r="N10" s="165"/>
      <c r="O10" s="166"/>
    </row>
    <row r="11" spans="1:15" ht="12.75" customHeight="1" x14ac:dyDescent="0.3">
      <c r="A11" s="103" t="s">
        <v>83</v>
      </c>
      <c r="B11" s="20" t="s">
        <v>2</v>
      </c>
      <c r="C11" s="211" t="s">
        <v>82</v>
      </c>
      <c r="D11" s="212"/>
      <c r="E11" s="217">
        <v>0.66</v>
      </c>
      <c r="F11" s="20" t="s">
        <v>94</v>
      </c>
      <c r="G11" s="158" t="s">
        <v>109</v>
      </c>
      <c r="H11" s="169"/>
      <c r="I11" s="20" t="s">
        <v>10</v>
      </c>
      <c r="J11" s="20" t="s">
        <v>95</v>
      </c>
      <c r="K11" s="158" t="s">
        <v>15</v>
      </c>
      <c r="L11" s="199"/>
      <c r="M11" s="199"/>
      <c r="N11" s="200"/>
      <c r="O11" s="32"/>
    </row>
    <row r="12" spans="1:15" ht="12.75" customHeight="1" x14ac:dyDescent="0.3">
      <c r="A12" s="23" t="s">
        <v>0</v>
      </c>
      <c r="B12" s="23" t="s">
        <v>84</v>
      </c>
      <c r="C12" s="213"/>
      <c r="D12" s="214"/>
      <c r="E12" s="218"/>
      <c r="F12" s="23" t="s">
        <v>5</v>
      </c>
      <c r="G12" s="170" t="s">
        <v>13</v>
      </c>
      <c r="H12" s="171"/>
      <c r="I12" s="23" t="s">
        <v>11</v>
      </c>
      <c r="J12" s="23" t="s">
        <v>74</v>
      </c>
      <c r="K12" s="170"/>
      <c r="L12" s="201"/>
      <c r="M12" s="201"/>
      <c r="N12" s="202"/>
      <c r="O12" s="23" t="s">
        <v>16</v>
      </c>
    </row>
    <row r="13" spans="1:15" s="18" customFormat="1" ht="12.75" customHeight="1" x14ac:dyDescent="0.35">
      <c r="A13" s="24" t="s">
        <v>1</v>
      </c>
      <c r="B13" s="24" t="s">
        <v>37</v>
      </c>
      <c r="C13" s="215"/>
      <c r="D13" s="216"/>
      <c r="E13" s="219"/>
      <c r="F13" s="23" t="s">
        <v>6</v>
      </c>
      <c r="G13" s="172" t="s">
        <v>14</v>
      </c>
      <c r="H13" s="173"/>
      <c r="I13" s="23" t="s">
        <v>12</v>
      </c>
      <c r="J13" s="24" t="s">
        <v>75</v>
      </c>
      <c r="K13" s="172"/>
      <c r="L13" s="203"/>
      <c r="M13" s="203"/>
      <c r="N13" s="204"/>
      <c r="O13" s="23" t="s">
        <v>11</v>
      </c>
    </row>
    <row r="14" spans="1:15" s="18" customFormat="1" ht="12.75" customHeight="1" x14ac:dyDescent="0.35">
      <c r="A14" s="24"/>
      <c r="B14" s="24"/>
      <c r="C14" s="47" t="s">
        <v>3</v>
      </c>
      <c r="D14" s="46" t="s">
        <v>61</v>
      </c>
      <c r="E14" s="25" t="s">
        <v>4</v>
      </c>
      <c r="F14" s="25" t="s">
        <v>4</v>
      </c>
      <c r="G14" s="25" t="s">
        <v>56</v>
      </c>
      <c r="H14" s="46" t="s">
        <v>4</v>
      </c>
      <c r="I14" s="25" t="s">
        <v>4</v>
      </c>
      <c r="J14" s="46" t="s">
        <v>4</v>
      </c>
      <c r="K14" s="164"/>
      <c r="L14" s="165"/>
      <c r="M14" s="165"/>
      <c r="N14" s="166"/>
      <c r="O14" s="25" t="s">
        <v>4</v>
      </c>
    </row>
    <row r="15" spans="1:15" ht="25.5" customHeight="1" x14ac:dyDescent="0.3">
      <c r="A15" s="105"/>
      <c r="B15" s="33"/>
      <c r="C15" s="80"/>
      <c r="D15" s="34"/>
      <c r="E15" s="142">
        <f>IF(ISNA(INDEX(Distances,MATCH(B15,From,0),MATCH(B16,To,0))),,IF(OR(B15="Other - In District",B15="Other - Out of District",B16="Other - In District",B16="Other - Out of District"),IF(C15=0,"enter km",IF(D16=TRUE,ROUND(C15*2*$E$11,2),ROUND(C15*$E$11,2))),ROUND(C16*$E$11,2)))</f>
        <v>0</v>
      </c>
      <c r="F15" s="161">
        <v>0</v>
      </c>
      <c r="G15" s="148"/>
      <c r="H15" s="142">
        <f>IF(G15="",0,IF(B16="","Enter To",INDEX(Meals,MATCH(B16,Destination_To,0),MATCH($G15,MealType,0))))</f>
        <v>0</v>
      </c>
      <c r="I15" s="161">
        <v>0</v>
      </c>
      <c r="J15" s="235"/>
      <c r="K15" s="132"/>
      <c r="L15" s="133"/>
      <c r="M15" s="133"/>
      <c r="N15" s="134"/>
      <c r="O15" s="142">
        <f>E15+F15+H15+I15+J17</f>
        <v>0</v>
      </c>
    </row>
    <row r="16" spans="1:15" ht="12.75" customHeight="1" x14ac:dyDescent="0.3">
      <c r="A16" s="227"/>
      <c r="B16" s="229"/>
      <c r="C16" s="223" t="str">
        <f>IF(ISNA(INDEX(Distances,MATCH(B15,From,0),MATCH(B16,To,0))),"",IF(OR(B15="Other - In District",B15="Other - Out of District",B16="Other - In District",B16="Other - Out of District"),IF(D16=TRUE,"x 2",""),IF(D16=TRUE,INDEX(Distances,MATCH(B15,From,0),MATCH(B16,To,0))*2,INDEX(Distances,MATCH(B15,From,0),MATCH(B16,To,0)))))</f>
        <v/>
      </c>
      <c r="D16" s="225" t="b">
        <v>0</v>
      </c>
      <c r="E16" s="151"/>
      <c r="F16" s="162"/>
      <c r="G16" s="149"/>
      <c r="H16" s="151"/>
      <c r="I16" s="162"/>
      <c r="J16" s="236"/>
      <c r="K16" s="135"/>
      <c r="L16" s="136"/>
      <c r="M16" s="136"/>
      <c r="N16" s="137"/>
      <c r="O16" s="231"/>
    </row>
    <row r="17" spans="1:15" ht="12.75" customHeight="1" x14ac:dyDescent="0.3">
      <c r="A17" s="228"/>
      <c r="B17" s="230"/>
      <c r="C17" s="224"/>
      <c r="D17" s="226"/>
      <c r="E17" s="152"/>
      <c r="F17" s="163"/>
      <c r="G17" s="150"/>
      <c r="H17" s="152"/>
      <c r="I17" s="163"/>
      <c r="J17" s="104"/>
      <c r="K17" s="232"/>
      <c r="L17" s="233"/>
      <c r="M17" s="233"/>
      <c r="N17" s="234"/>
      <c r="O17" s="152"/>
    </row>
    <row r="18" spans="1:15" ht="25.5" customHeight="1" x14ac:dyDescent="0.3">
      <c r="A18" s="105"/>
      <c r="B18" s="33"/>
      <c r="C18" s="80"/>
      <c r="D18" s="34"/>
      <c r="E18" s="142">
        <f>IF(ISNA(INDEX(Distances,MATCH(B18,From,0),MATCH(B19,To,0))),,IF(OR(B18="Other - In District",B18="Other - Out of District",B19="Other - In District",B19="Other - Out of District"),IF(C18=0,"enter km",IF(D19=TRUE,ROUND(C18*2*$E$11,2),ROUND(C18*$E$11,2))),ROUND(C19*$E$11,2)))</f>
        <v>0</v>
      </c>
      <c r="F18" s="161">
        <v>0</v>
      </c>
      <c r="G18" s="148"/>
      <c r="H18" s="142">
        <f>IF(G18="",0,IF(B19="","Enter To",INDEX(Meals,MATCH(B19,Destination_To,0),MATCH($G18,MealType,0))))</f>
        <v>0</v>
      </c>
      <c r="I18" s="161">
        <v>0</v>
      </c>
      <c r="J18" s="142"/>
      <c r="K18" s="132"/>
      <c r="L18" s="133"/>
      <c r="M18" s="133"/>
      <c r="N18" s="134"/>
      <c r="O18" s="142">
        <f>E18+F18+H18+I18+J20</f>
        <v>0</v>
      </c>
    </row>
    <row r="19" spans="1:15" ht="12.75" customHeight="1" x14ac:dyDescent="0.3">
      <c r="A19" s="227"/>
      <c r="B19" s="229"/>
      <c r="C19" s="223" t="str">
        <f>IF(ISNA(INDEX(Distances,MATCH(B18,From,0),MATCH(B19,To,0))),"",IF(OR(B18="Other - In District",B18="Other - Out of District",B19="Other - In District",B19="Other - Out of District"),IF(D19=TRUE,"x 2",""),IF(D19=TRUE,INDEX(Distances,MATCH(B18,From,0),MATCH(B19,To,0))*2,INDEX(Distances,MATCH(B18,From,0),MATCH(B19,To,0)))))</f>
        <v/>
      </c>
      <c r="D19" s="225" t="b">
        <v>0</v>
      </c>
      <c r="E19" s="151"/>
      <c r="F19" s="162"/>
      <c r="G19" s="149"/>
      <c r="H19" s="151"/>
      <c r="I19" s="162"/>
      <c r="J19" s="143"/>
      <c r="K19" s="135"/>
      <c r="L19" s="136"/>
      <c r="M19" s="136"/>
      <c r="N19" s="137"/>
      <c r="O19" s="231"/>
    </row>
    <row r="20" spans="1:15" ht="12.75" customHeight="1" x14ac:dyDescent="0.3">
      <c r="A20" s="228"/>
      <c r="B20" s="230"/>
      <c r="C20" s="224"/>
      <c r="D20" s="226"/>
      <c r="E20" s="152"/>
      <c r="F20" s="163"/>
      <c r="G20" s="150"/>
      <c r="H20" s="152"/>
      <c r="I20" s="163"/>
      <c r="J20" s="104">
        <v>0</v>
      </c>
      <c r="K20" s="232"/>
      <c r="L20" s="233"/>
      <c r="M20" s="233"/>
      <c r="N20" s="234"/>
      <c r="O20" s="152"/>
    </row>
    <row r="21" spans="1:15" ht="25.5" customHeight="1" x14ac:dyDescent="0.3">
      <c r="A21" s="105"/>
      <c r="B21" s="33"/>
      <c r="C21" s="80"/>
      <c r="D21" s="34"/>
      <c r="E21" s="142">
        <f>IF(ISNA(INDEX(Distances,MATCH(B21,From,0),MATCH(B22,To,0))),,IF(OR(B21="Other - In District",B21="Other - Out of District",B22="Other - In District",B22="Other - Out of District"),IF(C21=0,"enter km",IF(D22=TRUE,ROUND(C21*2*$E$11,2),ROUND(C21*$E$11,2))),ROUND(C22*$E$11,2)))</f>
        <v>0</v>
      </c>
      <c r="F21" s="161">
        <v>0</v>
      </c>
      <c r="G21" s="148"/>
      <c r="H21" s="142">
        <f>IF(G21="",0,IF(B22="","Enter To",INDEX(Meals,MATCH(B22,Destination_To,0),MATCH($G21,MealType,0))))</f>
        <v>0</v>
      </c>
      <c r="I21" s="161">
        <v>0</v>
      </c>
      <c r="J21" s="142"/>
      <c r="K21" s="132"/>
      <c r="L21" s="133"/>
      <c r="M21" s="133"/>
      <c r="N21" s="134"/>
      <c r="O21" s="142">
        <f>E21+F21+H21+I21+J23</f>
        <v>0</v>
      </c>
    </row>
    <row r="22" spans="1:15" ht="12.75" customHeight="1" x14ac:dyDescent="0.3">
      <c r="A22" s="227"/>
      <c r="B22" s="229"/>
      <c r="C22" s="223" t="str">
        <f>IF(ISNA(INDEX(Distances,MATCH(B21,From,0),MATCH(B22,To,0))),"",IF(OR(B21="Other - In District",B21="Other - Out of District",B22="Other - In District",B22="Other - Out of District"),IF(D22=TRUE,"x 2",""),IF(D22=TRUE,INDEX(Distances,MATCH(B21,From,0),MATCH(B22,To,0))*2,INDEX(Distances,MATCH(B21,From,0),MATCH(B22,To,0)))))</f>
        <v/>
      </c>
      <c r="D22" s="225" t="b">
        <v>0</v>
      </c>
      <c r="E22" s="151"/>
      <c r="F22" s="162"/>
      <c r="G22" s="149"/>
      <c r="H22" s="151"/>
      <c r="I22" s="162"/>
      <c r="J22" s="143"/>
      <c r="K22" s="135"/>
      <c r="L22" s="136"/>
      <c r="M22" s="136"/>
      <c r="N22" s="137"/>
      <c r="O22" s="231"/>
    </row>
    <row r="23" spans="1:15" ht="12.75" customHeight="1" x14ac:dyDescent="0.3">
      <c r="A23" s="228"/>
      <c r="B23" s="230"/>
      <c r="C23" s="224"/>
      <c r="D23" s="226"/>
      <c r="E23" s="152"/>
      <c r="F23" s="163"/>
      <c r="G23" s="150"/>
      <c r="H23" s="152"/>
      <c r="I23" s="163"/>
      <c r="J23" s="104">
        <v>0</v>
      </c>
      <c r="K23" s="232"/>
      <c r="L23" s="233"/>
      <c r="M23" s="233"/>
      <c r="N23" s="234"/>
      <c r="O23" s="152"/>
    </row>
    <row r="24" spans="1:15" ht="25.5" customHeight="1" x14ac:dyDescent="0.3">
      <c r="A24" s="105"/>
      <c r="B24" s="33"/>
      <c r="C24" s="80"/>
      <c r="D24" s="34"/>
      <c r="E24" s="142">
        <f>IF(ISNA(INDEX(Distances,MATCH(B24,From,0),MATCH(B25,To,0))),,IF(OR(B24="Other - In District",B24="Other - Out of District",B25="Other - In District",B25="Other - Out of District"),IF(C24=0,"enter km",IF(D25=TRUE,ROUND(C24*2*$E$11,2),ROUND(C24*$E$11,2))),ROUND(C25*$E$11,2)))</f>
        <v>0</v>
      </c>
      <c r="F24" s="161">
        <v>0</v>
      </c>
      <c r="G24" s="148"/>
      <c r="H24" s="142">
        <f>IF(G24="",0,IF(B25="","Enter To",INDEX(Meals,MATCH(B25,Destination_To,0),MATCH($G24,MealType,0))))</f>
        <v>0</v>
      </c>
      <c r="I24" s="161">
        <v>0</v>
      </c>
      <c r="J24" s="142"/>
      <c r="K24" s="132"/>
      <c r="L24" s="133"/>
      <c r="M24" s="133"/>
      <c r="N24" s="134"/>
      <c r="O24" s="142">
        <f>E24+F24+H24+I24+J26</f>
        <v>0</v>
      </c>
    </row>
    <row r="25" spans="1:15" ht="12.75" customHeight="1" x14ac:dyDescent="0.3">
      <c r="A25" s="227"/>
      <c r="B25" s="229"/>
      <c r="C25" s="223" t="str">
        <f>IF(ISNA(INDEX(Distances,MATCH(B24,From,0),MATCH(B25,To,0))),"",IF(OR(B24="Other - In District",B24="Other - Out of District",B25="Other - In District",B25="Other - Out of District"),IF(D25=TRUE,"x 2",""),IF(D25=TRUE,INDEX(Distances,MATCH(B24,From,0),MATCH(B25,To,0))*2,INDEX(Distances,MATCH(B24,From,0),MATCH(B25,To,0)))))</f>
        <v/>
      </c>
      <c r="D25" s="225" t="b">
        <v>0</v>
      </c>
      <c r="E25" s="151"/>
      <c r="F25" s="162"/>
      <c r="G25" s="149"/>
      <c r="H25" s="151"/>
      <c r="I25" s="162"/>
      <c r="J25" s="143"/>
      <c r="K25" s="135"/>
      <c r="L25" s="136"/>
      <c r="M25" s="136"/>
      <c r="N25" s="137"/>
      <c r="O25" s="231"/>
    </row>
    <row r="26" spans="1:15" ht="12.75" customHeight="1" x14ac:dyDescent="0.3">
      <c r="A26" s="228"/>
      <c r="B26" s="230"/>
      <c r="C26" s="224"/>
      <c r="D26" s="226"/>
      <c r="E26" s="152"/>
      <c r="F26" s="163"/>
      <c r="G26" s="150"/>
      <c r="H26" s="152"/>
      <c r="I26" s="163"/>
      <c r="J26" s="104">
        <v>0</v>
      </c>
      <c r="K26" s="232"/>
      <c r="L26" s="233"/>
      <c r="M26" s="233"/>
      <c r="N26" s="234"/>
      <c r="O26" s="152"/>
    </row>
    <row r="27" spans="1:15" ht="25.5" customHeight="1" x14ac:dyDescent="0.3">
      <c r="A27" s="105"/>
      <c r="B27" s="33"/>
      <c r="C27" s="80"/>
      <c r="D27" s="34"/>
      <c r="E27" s="142">
        <f>IF(ISNA(INDEX(Distances,MATCH(B27,From,0),MATCH(B28,To,0))),,IF(OR(B27="Other - In District",B27="Other - Out of District",B28="Other - In District",B28="Other - Out of District"),IF(C27=0,"enter km",IF(D28=TRUE,ROUND(C27*2*$E$11,2),ROUND(C27*$E$11,2))),ROUND(C28*$E$11,2)))</f>
        <v>0</v>
      </c>
      <c r="F27" s="161">
        <v>0</v>
      </c>
      <c r="G27" s="148"/>
      <c r="H27" s="142">
        <f>IF(G27="",0,IF(B28="","Enter To",INDEX(Meals,MATCH(B28,Destination_To,0),MATCH($G27,MealType,0))))</f>
        <v>0</v>
      </c>
      <c r="I27" s="161">
        <v>0</v>
      </c>
      <c r="J27" s="142"/>
      <c r="K27" s="132"/>
      <c r="L27" s="133"/>
      <c r="M27" s="133"/>
      <c r="N27" s="134"/>
      <c r="O27" s="142">
        <f>E27+F27+H27+I27+J29</f>
        <v>0</v>
      </c>
    </row>
    <row r="28" spans="1:15" ht="12.75" customHeight="1" x14ac:dyDescent="0.3">
      <c r="A28" s="227"/>
      <c r="B28" s="229"/>
      <c r="C28" s="223" t="str">
        <f>IF(ISNA(INDEX(Distances,MATCH(B27,From,0),MATCH(B28,To,0))),"",IF(OR(B27="Other - In District",B27="Other - Out of District",B28="Other - In District",B28="Other - Out of District"),IF(D28=TRUE,"x 2",""),IF(D28=TRUE,INDEX(Distances,MATCH(B27,From,0),MATCH(B28,To,0))*2,INDEX(Distances,MATCH(B27,From,0),MATCH(B28,To,0)))))</f>
        <v/>
      </c>
      <c r="D28" s="225" t="b">
        <v>0</v>
      </c>
      <c r="E28" s="151"/>
      <c r="F28" s="162"/>
      <c r="G28" s="149"/>
      <c r="H28" s="151"/>
      <c r="I28" s="162"/>
      <c r="J28" s="143"/>
      <c r="K28" s="135"/>
      <c r="L28" s="136"/>
      <c r="M28" s="136"/>
      <c r="N28" s="137"/>
      <c r="O28" s="231"/>
    </row>
    <row r="29" spans="1:15" ht="12.75" customHeight="1" x14ac:dyDescent="0.3">
      <c r="A29" s="228"/>
      <c r="B29" s="230"/>
      <c r="C29" s="224"/>
      <c r="D29" s="226"/>
      <c r="E29" s="152"/>
      <c r="F29" s="163"/>
      <c r="G29" s="150"/>
      <c r="H29" s="152"/>
      <c r="I29" s="163"/>
      <c r="J29" s="104">
        <v>0</v>
      </c>
      <c r="K29" s="232"/>
      <c r="L29" s="233"/>
      <c r="M29" s="233"/>
      <c r="N29" s="234"/>
      <c r="O29" s="152"/>
    </row>
    <row r="30" spans="1:15" ht="25.5" customHeight="1" x14ac:dyDescent="0.3">
      <c r="A30" s="105"/>
      <c r="B30" s="33"/>
      <c r="C30" s="80"/>
      <c r="D30" s="34"/>
      <c r="E30" s="142">
        <f>IF(ISNA(INDEX(Distances,MATCH(B30,From,0),MATCH(B31,To,0))),,IF(OR(B30="Other - In District",B30="Other - Out of District",B31="Other - In District",B31="Other - Out of District"),IF(C30=0,"enter km",IF(D31=TRUE,ROUND(C30*2*$E$11,2),ROUND(C30*$E$11,2))),ROUND(C31*$E$11,2)))</f>
        <v>0</v>
      </c>
      <c r="F30" s="161">
        <v>0</v>
      </c>
      <c r="G30" s="148"/>
      <c r="H30" s="142">
        <f>IF(G30="",0,IF(B31="","Enter To",INDEX(Meals,MATCH(B31,Destination_To,0),MATCH($G30,MealType,0))))</f>
        <v>0</v>
      </c>
      <c r="I30" s="161">
        <v>0</v>
      </c>
      <c r="J30" s="142"/>
      <c r="K30" s="132"/>
      <c r="L30" s="133"/>
      <c r="M30" s="133"/>
      <c r="N30" s="134"/>
      <c r="O30" s="142">
        <f>E30+F30+H30+I30+J32</f>
        <v>0</v>
      </c>
    </row>
    <row r="31" spans="1:15" ht="12.75" customHeight="1" x14ac:dyDescent="0.3">
      <c r="A31" s="227"/>
      <c r="B31" s="229"/>
      <c r="C31" s="223" t="str">
        <f>IF(ISNA(INDEX(Distances,MATCH(B30,From,0),MATCH(B31,To,0))),"",IF(OR(B30="Other - In District",B30="Other - Out of District",B31="Other - In District",B31="Other - Out of District"),IF(D31=TRUE,"x 2",""),IF(D31=TRUE,INDEX(Distances,MATCH(B30,From,0),MATCH(B31,To,0))*2,INDEX(Distances,MATCH(B30,From,0),MATCH(B31,To,0)))))</f>
        <v/>
      </c>
      <c r="D31" s="225" t="b">
        <v>0</v>
      </c>
      <c r="E31" s="151"/>
      <c r="F31" s="162"/>
      <c r="G31" s="149"/>
      <c r="H31" s="151"/>
      <c r="I31" s="162"/>
      <c r="J31" s="143"/>
      <c r="K31" s="135"/>
      <c r="L31" s="136"/>
      <c r="M31" s="136"/>
      <c r="N31" s="137"/>
      <c r="O31" s="231"/>
    </row>
    <row r="32" spans="1:15" ht="12.75" customHeight="1" x14ac:dyDescent="0.3">
      <c r="A32" s="228"/>
      <c r="B32" s="230"/>
      <c r="C32" s="224"/>
      <c r="D32" s="226"/>
      <c r="E32" s="152"/>
      <c r="F32" s="163"/>
      <c r="G32" s="150"/>
      <c r="H32" s="152"/>
      <c r="I32" s="163"/>
      <c r="J32" s="104">
        <v>0</v>
      </c>
      <c r="K32" s="232"/>
      <c r="L32" s="233"/>
      <c r="M32" s="233"/>
      <c r="N32" s="234"/>
      <c r="O32" s="152"/>
    </row>
    <row r="33" spans="1:15" ht="25.5" customHeight="1" x14ac:dyDescent="0.3">
      <c r="A33" s="105"/>
      <c r="B33" s="33"/>
      <c r="C33" s="80"/>
      <c r="D33" s="34"/>
      <c r="E33" s="142">
        <f>IF(ISNA(INDEX(Distances,MATCH(B33,From,0),MATCH(B34,To,0))),,IF(OR(B33="Other - In District",B33="Other - Out of District",B34="Other - In District",B34="Other - Out of District"),IF(C33=0,"enter km",IF(D34=TRUE,ROUND(C33*2*$E$11,2),ROUND(C33*$E$11,2))),ROUND(C34*$E$11,2)))</f>
        <v>0</v>
      </c>
      <c r="F33" s="161">
        <v>0</v>
      </c>
      <c r="G33" s="148"/>
      <c r="H33" s="142">
        <f>IF(G33="",0,IF(B34="","Enter To",INDEX(Meals,MATCH(B34,Destination_To,0),MATCH($G33,MealType,0))))</f>
        <v>0</v>
      </c>
      <c r="I33" s="161">
        <v>0</v>
      </c>
      <c r="J33" s="142"/>
      <c r="K33" s="132"/>
      <c r="L33" s="133"/>
      <c r="M33" s="133"/>
      <c r="N33" s="134"/>
      <c r="O33" s="142">
        <f>E33+F33+H33+I33+J35</f>
        <v>0</v>
      </c>
    </row>
    <row r="34" spans="1:15" ht="12.75" customHeight="1" x14ac:dyDescent="0.3">
      <c r="A34" s="227"/>
      <c r="B34" s="229"/>
      <c r="C34" s="223" t="str">
        <f>IF(ISNA(INDEX(Distances,MATCH(B33,From,0),MATCH(B34,To,0))),"",IF(OR(B33="Other - In District",B33="Other - Out of District",B34="Other - In District",B34="Other - Out of District"),IF(D34=TRUE,"x 2",""),IF(D34=TRUE,INDEX(Distances,MATCH(B33,From,0),MATCH(B34,To,0))*2,INDEX(Distances,MATCH(B33,From,0),MATCH(B34,To,0)))))</f>
        <v/>
      </c>
      <c r="D34" s="225" t="b">
        <v>0</v>
      </c>
      <c r="E34" s="151"/>
      <c r="F34" s="162"/>
      <c r="G34" s="149"/>
      <c r="H34" s="151"/>
      <c r="I34" s="162"/>
      <c r="J34" s="143"/>
      <c r="K34" s="135"/>
      <c r="L34" s="136"/>
      <c r="M34" s="136"/>
      <c r="N34" s="137"/>
      <c r="O34" s="231"/>
    </row>
    <row r="35" spans="1:15" ht="12.75" customHeight="1" x14ac:dyDescent="0.3">
      <c r="A35" s="228"/>
      <c r="B35" s="230"/>
      <c r="C35" s="224"/>
      <c r="D35" s="226"/>
      <c r="E35" s="152"/>
      <c r="F35" s="163"/>
      <c r="G35" s="150"/>
      <c r="H35" s="152"/>
      <c r="I35" s="163"/>
      <c r="J35" s="104">
        <v>0</v>
      </c>
      <c r="K35" s="232"/>
      <c r="L35" s="233"/>
      <c r="M35" s="233"/>
      <c r="N35" s="234"/>
      <c r="O35" s="152"/>
    </row>
    <row r="36" spans="1:15" ht="25.5" customHeight="1" x14ac:dyDescent="0.3">
      <c r="A36" s="105"/>
      <c r="B36" s="33"/>
      <c r="C36" s="80"/>
      <c r="D36" s="34"/>
      <c r="E36" s="142">
        <f>IF(ISNA(INDEX(Distances,MATCH(B36,From,0),MATCH(B37,To,0))),,IF(OR(B36="Other - In District",B36="Other - Out of District",B37="Other - In District",B37="Other - Out of District"),IF(C36=0,"enter km",IF(D37=TRUE,ROUND(C36*2*$E$11,2),ROUND(C36*$E$11,2))),ROUND(C37*$E$11,2)))</f>
        <v>0</v>
      </c>
      <c r="F36" s="161">
        <v>0</v>
      </c>
      <c r="G36" s="148"/>
      <c r="H36" s="142">
        <f>IF(G36="",0,IF(B37="","Enter To",INDEX(Meals,MATCH(B37,Destination_To,0),MATCH($G36,MealType,0))))</f>
        <v>0</v>
      </c>
      <c r="I36" s="161">
        <v>0</v>
      </c>
      <c r="J36" s="142"/>
      <c r="K36" s="132"/>
      <c r="L36" s="133"/>
      <c r="M36" s="133"/>
      <c r="N36" s="134"/>
      <c r="O36" s="142">
        <f>E36+F36+H36+I36+J38</f>
        <v>0</v>
      </c>
    </row>
    <row r="37" spans="1:15" ht="12.75" customHeight="1" x14ac:dyDescent="0.3">
      <c r="A37" s="227"/>
      <c r="B37" s="229"/>
      <c r="C37" s="223" t="str">
        <f>IF(ISNA(INDEX(Distances,MATCH(B36,From,0),MATCH(B37,To,0))),"",IF(OR(B36="Other - In District",B36="Other - Out of District",B37="Other - In District",B37="Other - Out of District"),IF(D37=TRUE,"x 2",""),IF(D37=TRUE,INDEX(Distances,MATCH(B36,From,0),MATCH(B37,To,0))*2,INDEX(Distances,MATCH(B36,From,0),MATCH(B37,To,0)))))</f>
        <v/>
      </c>
      <c r="D37" s="225" t="b">
        <v>0</v>
      </c>
      <c r="E37" s="151"/>
      <c r="F37" s="162"/>
      <c r="G37" s="149"/>
      <c r="H37" s="151"/>
      <c r="I37" s="162"/>
      <c r="J37" s="143"/>
      <c r="K37" s="135"/>
      <c r="L37" s="136"/>
      <c r="M37" s="136"/>
      <c r="N37" s="137"/>
      <c r="O37" s="231"/>
    </row>
    <row r="38" spans="1:15" ht="12.75" customHeight="1" x14ac:dyDescent="0.3">
      <c r="A38" s="228"/>
      <c r="B38" s="230"/>
      <c r="C38" s="224"/>
      <c r="D38" s="226"/>
      <c r="E38" s="152"/>
      <c r="F38" s="163"/>
      <c r="G38" s="150"/>
      <c r="H38" s="152"/>
      <c r="I38" s="163"/>
      <c r="J38" s="104">
        <v>0</v>
      </c>
      <c r="K38" s="232"/>
      <c r="L38" s="233"/>
      <c r="M38" s="233"/>
      <c r="N38" s="234"/>
      <c r="O38" s="152"/>
    </row>
    <row r="39" spans="1:15" ht="25.5" customHeight="1" x14ac:dyDescent="0.3">
      <c r="A39" s="105"/>
      <c r="B39" s="33"/>
      <c r="C39" s="80"/>
      <c r="D39" s="34"/>
      <c r="E39" s="142">
        <f>IF(ISNA(INDEX(Distances,MATCH(B39,From,0),MATCH(B40,To,0))),,IF(OR(B39="Other - In District",B39="Other - Out of District",B40="Other - In District",B40="Other - Out of District"),IF(C39=0,"enter km",IF(D40=TRUE,ROUND(C39*2*$E$11,2),ROUND(C39*$E$11,2))),ROUND(C40*$E$11,2)))</f>
        <v>0</v>
      </c>
      <c r="F39" s="161">
        <v>0</v>
      </c>
      <c r="G39" s="148"/>
      <c r="H39" s="142">
        <f>IF(G39="",0,IF(B40="","Enter To",INDEX(Meals,MATCH(B40,Destination_To,0),MATCH($G39,MealType,0))))</f>
        <v>0</v>
      </c>
      <c r="I39" s="161">
        <v>0</v>
      </c>
      <c r="J39" s="142"/>
      <c r="K39" s="132"/>
      <c r="L39" s="133"/>
      <c r="M39" s="133"/>
      <c r="N39" s="134"/>
      <c r="O39" s="142">
        <f>E39+F39+H39+I39+J41</f>
        <v>0</v>
      </c>
    </row>
    <row r="40" spans="1:15" ht="12.75" customHeight="1" x14ac:dyDescent="0.3">
      <c r="A40" s="227"/>
      <c r="B40" s="229"/>
      <c r="C40" s="223" t="str">
        <f>IF(ISNA(INDEX(Distances,MATCH(B39,From,0),MATCH(B40,To,0))),"",IF(OR(B39="Other - In District",B39="Other - Out of District",B40="Other - In District",B40="Other - Out of District"),IF(D40=TRUE,"x 2",""),IF(D40=TRUE,INDEX(Distances,MATCH(B39,From,0),MATCH(B40,To,0))*2,INDEX(Distances,MATCH(B39,From,0),MATCH(B40,To,0)))))</f>
        <v/>
      </c>
      <c r="D40" s="225" t="b">
        <v>0</v>
      </c>
      <c r="E40" s="151"/>
      <c r="F40" s="162"/>
      <c r="G40" s="149"/>
      <c r="H40" s="151"/>
      <c r="I40" s="162"/>
      <c r="J40" s="143"/>
      <c r="K40" s="135"/>
      <c r="L40" s="136"/>
      <c r="M40" s="136"/>
      <c r="N40" s="137"/>
      <c r="O40" s="231"/>
    </row>
    <row r="41" spans="1:15" ht="12.75" customHeight="1" x14ac:dyDescent="0.3">
      <c r="A41" s="228"/>
      <c r="B41" s="230"/>
      <c r="C41" s="224"/>
      <c r="D41" s="226"/>
      <c r="E41" s="152"/>
      <c r="F41" s="163"/>
      <c r="G41" s="150"/>
      <c r="H41" s="152"/>
      <c r="I41" s="163"/>
      <c r="J41" s="104">
        <v>0</v>
      </c>
      <c r="K41" s="232"/>
      <c r="L41" s="233"/>
      <c r="M41" s="233"/>
      <c r="N41" s="234"/>
      <c r="O41" s="152"/>
    </row>
    <row r="42" spans="1:15" ht="25.5" customHeight="1" x14ac:dyDescent="0.3">
      <c r="A42" s="105"/>
      <c r="B42" s="33"/>
      <c r="C42" s="80"/>
      <c r="D42" s="34"/>
      <c r="E42" s="142">
        <f>IF(ISNA(INDEX(Distances,MATCH(B42,From,0),MATCH(B43,To,0))),,IF(OR(B42="Other - In District",B42="Other - Out of District",B43="Other - In District",B43="Other - Out of District"),IF(C42=0,"enter km",IF(D43=TRUE,ROUND(C42*2*$E$11,2),ROUND(C42*$E$11,2))),ROUND(C43*$E$11,2)))</f>
        <v>0</v>
      </c>
      <c r="F42" s="161">
        <v>0</v>
      </c>
      <c r="G42" s="148"/>
      <c r="H42" s="142">
        <f>IF(G42="",0,IF(B43="","Enter To",INDEX(Meals,MATCH(B43,Destination_To,0),MATCH($G42,MealType,0))))</f>
        <v>0</v>
      </c>
      <c r="I42" s="161">
        <v>0</v>
      </c>
      <c r="J42" s="142"/>
      <c r="K42" s="132"/>
      <c r="L42" s="133"/>
      <c r="M42" s="133"/>
      <c r="N42" s="134"/>
      <c r="O42" s="142">
        <f>E42+F42+H42+I42+J44</f>
        <v>0</v>
      </c>
    </row>
    <row r="43" spans="1:15" ht="12.75" customHeight="1" x14ac:dyDescent="0.3">
      <c r="A43" s="227"/>
      <c r="B43" s="229"/>
      <c r="C43" s="223" t="str">
        <f>IF(ISNA(INDEX(Distances,MATCH(B42,From,0),MATCH(B43,To,0))),"",IF(OR(B42="Other - In District",B42="Other - Out of District",B43="Other - In District",B43="Other - Out of District"),IF(D43=TRUE,"x 2",""),IF(D43=TRUE,INDEX(Distances,MATCH(B42,From,0),MATCH(B43,To,0))*2,INDEX(Distances,MATCH(B42,From,0),MATCH(B43,To,0)))))</f>
        <v/>
      </c>
      <c r="D43" s="225" t="b">
        <v>0</v>
      </c>
      <c r="E43" s="151"/>
      <c r="F43" s="162"/>
      <c r="G43" s="149"/>
      <c r="H43" s="151"/>
      <c r="I43" s="162"/>
      <c r="J43" s="143"/>
      <c r="K43" s="135"/>
      <c r="L43" s="136"/>
      <c r="M43" s="136"/>
      <c r="N43" s="137"/>
      <c r="O43" s="231"/>
    </row>
    <row r="44" spans="1:15" ht="12.75" customHeight="1" x14ac:dyDescent="0.3">
      <c r="A44" s="228"/>
      <c r="B44" s="230"/>
      <c r="C44" s="224"/>
      <c r="D44" s="226"/>
      <c r="E44" s="152"/>
      <c r="F44" s="163"/>
      <c r="G44" s="150"/>
      <c r="H44" s="152"/>
      <c r="I44" s="163"/>
      <c r="J44" s="104">
        <v>0</v>
      </c>
      <c r="K44" s="232"/>
      <c r="L44" s="233"/>
      <c r="M44" s="233"/>
      <c r="N44" s="234"/>
      <c r="O44" s="152"/>
    </row>
    <row r="45" spans="1:15" ht="25.5" customHeight="1" x14ac:dyDescent="0.3">
      <c r="A45" s="105"/>
      <c r="B45" s="33"/>
      <c r="C45" s="80"/>
      <c r="D45" s="34"/>
      <c r="E45" s="142">
        <f>IF(ISNA(INDEX(Distances,MATCH(B45,From,0),MATCH(B46,To,0))),,IF(OR(B45="Other - In District",B45="Other - Out of District",B46="Other - In District",B46="Other - Out of District"),IF(C45=0,"enter km",IF(D46=TRUE,ROUND(C45*2*$E$11,2),ROUND(C45*$E$11,2))),ROUND(C46*$E$11,2)))</f>
        <v>0</v>
      </c>
      <c r="F45" s="161">
        <v>0</v>
      </c>
      <c r="G45" s="148"/>
      <c r="H45" s="142">
        <f>IF(G45="",0,IF(B46="","Enter To",INDEX(Meals,MATCH(B46,Destination_To,0),MATCH($G45,MealType,0))))</f>
        <v>0</v>
      </c>
      <c r="I45" s="161">
        <v>0</v>
      </c>
      <c r="J45" s="142"/>
      <c r="K45" s="132"/>
      <c r="L45" s="133"/>
      <c r="M45" s="133"/>
      <c r="N45" s="134"/>
      <c r="O45" s="142">
        <f>E45+F45+H45+I45+J47</f>
        <v>0</v>
      </c>
    </row>
    <row r="46" spans="1:15" ht="12.75" customHeight="1" x14ac:dyDescent="0.3">
      <c r="A46" s="227"/>
      <c r="B46" s="229"/>
      <c r="C46" s="223" t="str">
        <f>IF(ISNA(INDEX(Distances,MATCH(B45,From,0),MATCH(B46,To,0))),"",IF(OR(B45="Other - In District",B45="Other - Out of District",B46="Other - In District",B46="Other - Out of District"),IF(D46=TRUE,"x 2",""),IF(D46=TRUE,INDEX(Distances,MATCH(B45,From,0),MATCH(B46,To,0))*2,INDEX(Distances,MATCH(B45,From,0),MATCH(B46,To,0)))))</f>
        <v/>
      </c>
      <c r="D46" s="225" t="b">
        <v>0</v>
      </c>
      <c r="E46" s="151"/>
      <c r="F46" s="162"/>
      <c r="G46" s="149"/>
      <c r="H46" s="151"/>
      <c r="I46" s="162"/>
      <c r="J46" s="143"/>
      <c r="K46" s="135"/>
      <c r="L46" s="136"/>
      <c r="M46" s="136"/>
      <c r="N46" s="137"/>
      <c r="O46" s="231"/>
    </row>
    <row r="47" spans="1:15" ht="12.75" customHeight="1" x14ac:dyDescent="0.3">
      <c r="A47" s="228"/>
      <c r="B47" s="230"/>
      <c r="C47" s="224"/>
      <c r="D47" s="226"/>
      <c r="E47" s="152"/>
      <c r="F47" s="163"/>
      <c r="G47" s="150"/>
      <c r="H47" s="152"/>
      <c r="I47" s="163"/>
      <c r="J47" s="104">
        <v>0</v>
      </c>
      <c r="K47" s="232"/>
      <c r="L47" s="233"/>
      <c r="M47" s="233"/>
      <c r="N47" s="234"/>
      <c r="O47" s="152"/>
    </row>
    <row r="48" spans="1:15" ht="20.149999999999999" customHeight="1" x14ac:dyDescent="0.35">
      <c r="A48" s="19"/>
      <c r="B48" s="21"/>
      <c r="C48" s="89"/>
      <c r="D48" s="96"/>
      <c r="E48" s="99" t="s">
        <v>99</v>
      </c>
      <c r="F48" s="100" t="s">
        <v>7</v>
      </c>
      <c r="G48" s="22"/>
      <c r="H48" s="101" t="s">
        <v>100</v>
      </c>
      <c r="I48" s="100" t="s">
        <v>9</v>
      </c>
      <c r="J48" s="100" t="s">
        <v>101</v>
      </c>
      <c r="K48" s="153" t="s">
        <v>23</v>
      </c>
      <c r="L48" s="154"/>
      <c r="M48" s="154"/>
      <c r="N48" s="155"/>
      <c r="O48" s="90">
        <f>SUM(O15:O47)</f>
        <v>0</v>
      </c>
    </row>
    <row r="49" spans="1:15" ht="20.149999999999999" customHeight="1" x14ac:dyDescent="0.35">
      <c r="A49" s="26" t="s">
        <v>21</v>
      </c>
      <c r="B49" s="35"/>
      <c r="C49" s="35"/>
      <c r="D49" s="35"/>
      <c r="E49" s="31" t="s">
        <v>22</v>
      </c>
      <c r="F49" s="35"/>
      <c r="G49" s="36"/>
      <c r="H49" s="97"/>
      <c r="I49" s="98"/>
      <c r="J49" s="98"/>
      <c r="K49" s="156" t="s">
        <v>24</v>
      </c>
      <c r="L49" s="122"/>
      <c r="M49" s="122"/>
      <c r="N49" s="157"/>
      <c r="O49" s="37"/>
    </row>
    <row r="50" spans="1:15" ht="18" customHeight="1" x14ac:dyDescent="0.35">
      <c r="A50" s="111"/>
      <c r="B50" s="112"/>
      <c r="C50" s="113"/>
      <c r="D50" s="102" t="s">
        <v>99</v>
      </c>
      <c r="E50" s="237">
        <f>SUM(E15:E47)</f>
        <v>0</v>
      </c>
      <c r="F50" s="238"/>
      <c r="G50" s="36"/>
      <c r="H50" s="121" t="s">
        <v>104</v>
      </c>
      <c r="I50" s="122"/>
      <c r="J50" s="122"/>
      <c r="K50" s="156" t="s">
        <v>105</v>
      </c>
      <c r="L50" s="122"/>
      <c r="M50" s="239" t="s">
        <v>106</v>
      </c>
      <c r="N50" s="240"/>
      <c r="O50" s="90">
        <f>O48+O49</f>
        <v>0</v>
      </c>
    </row>
    <row r="51" spans="1:15" ht="18" customHeight="1" x14ac:dyDescent="0.3">
      <c r="A51" s="111"/>
      <c r="B51" s="112"/>
      <c r="C51" s="113"/>
      <c r="D51" s="102" t="s">
        <v>7</v>
      </c>
      <c r="E51" s="237">
        <f>SUM(F15:F47)</f>
        <v>0</v>
      </c>
      <c r="F51" s="238"/>
      <c r="G51" s="36"/>
      <c r="H51" s="91" t="s">
        <v>102</v>
      </c>
      <c r="I51" s="35"/>
      <c r="J51" s="35"/>
      <c r="K51" s="35"/>
      <c r="L51" s="35"/>
      <c r="M51" s="35"/>
      <c r="N51" s="35"/>
      <c r="O51" s="36"/>
    </row>
    <row r="52" spans="1:15" ht="18" customHeight="1" x14ac:dyDescent="0.3">
      <c r="A52" s="111"/>
      <c r="B52" s="112"/>
      <c r="C52" s="113"/>
      <c r="D52" s="102" t="s">
        <v>100</v>
      </c>
      <c r="E52" s="237">
        <f>SUM(H15:H47)</f>
        <v>0</v>
      </c>
      <c r="F52" s="238"/>
      <c r="G52" s="36"/>
      <c r="H52" s="26"/>
      <c r="I52" s="31"/>
      <c r="J52" s="31"/>
      <c r="K52" s="116"/>
      <c r="L52" s="117"/>
      <c r="M52" s="117"/>
      <c r="N52" s="117"/>
      <c r="O52" s="118"/>
    </row>
    <row r="53" spans="1:15" ht="18" customHeight="1" x14ac:dyDescent="0.35">
      <c r="A53" s="111"/>
      <c r="B53" s="112"/>
      <c r="C53" s="113"/>
      <c r="D53" s="102" t="s">
        <v>9</v>
      </c>
      <c r="E53" s="237">
        <f>SUM(I15:I47)</f>
        <v>0</v>
      </c>
      <c r="F53" s="238"/>
      <c r="G53" s="36"/>
      <c r="H53" s="121" t="s">
        <v>64</v>
      </c>
      <c r="I53" s="122"/>
      <c r="J53" s="122"/>
      <c r="K53" s="119"/>
      <c r="L53" s="119"/>
      <c r="M53" s="119"/>
      <c r="N53" s="119"/>
      <c r="O53" s="120"/>
    </row>
    <row r="54" spans="1:15" ht="18" customHeight="1" x14ac:dyDescent="0.3">
      <c r="A54" s="111"/>
      <c r="B54" s="112"/>
      <c r="C54" s="113"/>
      <c r="D54" s="158" t="s">
        <v>101</v>
      </c>
      <c r="E54" s="146">
        <f t="shared" ref="E54" si="0">SUMIF($K$15:$K$47,$A54,$J$15:$J$47)</f>
        <v>0</v>
      </c>
      <c r="F54" s="147"/>
      <c r="G54" s="36"/>
      <c r="H54" s="26"/>
      <c r="I54" s="31"/>
      <c r="J54" s="31"/>
      <c r="K54" s="123"/>
      <c r="L54" s="124"/>
      <c r="M54" s="124"/>
      <c r="N54" s="124"/>
      <c r="O54" s="125"/>
    </row>
    <row r="55" spans="1:15" ht="18" customHeight="1" x14ac:dyDescent="0.35">
      <c r="A55" s="111"/>
      <c r="B55" s="112"/>
      <c r="C55" s="113"/>
      <c r="D55" s="159"/>
      <c r="E55" s="144">
        <f>SUMIF($K$15:$K$47,$A55,$J$15:$J$47)</f>
        <v>0</v>
      </c>
      <c r="F55" s="145"/>
      <c r="G55" s="36"/>
      <c r="H55" s="121" t="s">
        <v>63</v>
      </c>
      <c r="I55" s="122"/>
      <c r="J55" s="122"/>
      <c r="K55" s="126"/>
      <c r="L55" s="126"/>
      <c r="M55" s="126"/>
      <c r="N55" s="126"/>
      <c r="O55" s="127"/>
    </row>
    <row r="56" spans="1:15" ht="18" customHeight="1" x14ac:dyDescent="0.3">
      <c r="A56" s="111"/>
      <c r="B56" s="112"/>
      <c r="C56" s="113"/>
      <c r="D56" s="160"/>
      <c r="E56" s="114">
        <f t="shared" ref="E56" si="1">SUMIF($K$15:$K$47,$A56,$J$15:$J$47)</f>
        <v>0</v>
      </c>
      <c r="F56" s="115"/>
      <c r="G56" s="36"/>
      <c r="H56" s="26"/>
      <c r="I56" s="31"/>
      <c r="J56" s="31"/>
      <c r="K56" s="123"/>
      <c r="L56" s="124"/>
      <c r="M56" s="124"/>
      <c r="N56" s="124"/>
      <c r="O56" s="125"/>
    </row>
    <row r="57" spans="1:15" ht="18" customHeight="1" x14ac:dyDescent="0.35">
      <c r="A57" s="92"/>
      <c r="B57" s="94"/>
      <c r="C57" s="95" t="s">
        <v>33</v>
      </c>
      <c r="D57" s="93"/>
      <c r="E57" s="109">
        <f>SUM(E50:E56)</f>
        <v>0</v>
      </c>
      <c r="F57" s="110"/>
      <c r="G57" s="38"/>
      <c r="H57" s="128" t="s">
        <v>65</v>
      </c>
      <c r="I57" s="129"/>
      <c r="J57" s="129"/>
      <c r="K57" s="126"/>
      <c r="L57" s="126"/>
      <c r="M57" s="126"/>
      <c r="N57" s="126"/>
      <c r="O57" s="127"/>
    </row>
    <row r="58" spans="1:15" ht="15" customHeight="1" thickBot="1" x14ac:dyDescent="0.4">
      <c r="A58" s="27" t="s">
        <v>25</v>
      </c>
      <c r="B58" s="28"/>
      <c r="C58" s="28"/>
      <c r="D58" s="28"/>
      <c r="E58" s="28"/>
      <c r="F58" s="29"/>
      <c r="G58" s="29"/>
      <c r="H58" s="29"/>
      <c r="I58" s="29"/>
      <c r="J58" s="29"/>
      <c r="K58" s="29"/>
      <c r="L58" s="29"/>
      <c r="M58" s="29"/>
      <c r="N58" s="29"/>
      <c r="O58" s="29"/>
    </row>
    <row r="59" spans="1:15" ht="15" customHeight="1" x14ac:dyDescent="0.35">
      <c r="A59" s="41"/>
      <c r="B59" s="42"/>
      <c r="C59" s="42"/>
      <c r="D59" s="42"/>
      <c r="E59" s="42"/>
      <c r="F59" s="43"/>
      <c r="G59" s="43"/>
      <c r="H59" s="43"/>
      <c r="I59" s="43"/>
      <c r="J59" s="43"/>
      <c r="K59" s="43"/>
      <c r="L59" s="43"/>
      <c r="M59" s="43"/>
      <c r="N59" s="43"/>
      <c r="O59" s="43"/>
    </row>
    <row r="60" spans="1:15" x14ac:dyDescent="0.3">
      <c r="A60" s="2" t="s">
        <v>117</v>
      </c>
      <c r="B60" s="1"/>
      <c r="C60" s="1"/>
      <c r="D60" s="1"/>
      <c r="E60" s="9"/>
      <c r="F60" s="1"/>
      <c r="G60" s="1"/>
      <c r="H60" s="1"/>
      <c r="I60" s="1"/>
      <c r="J60" s="1"/>
      <c r="K60" s="1"/>
      <c r="L60" s="1"/>
      <c r="M60" s="1"/>
      <c r="N60" s="1"/>
      <c r="O60" s="1"/>
    </row>
    <row r="61" spans="1:15" ht="14.5" x14ac:dyDescent="0.35">
      <c r="A61" s="107" t="s">
        <v>125</v>
      </c>
      <c r="B61" s="108"/>
      <c r="C61" s="108"/>
      <c r="D61" s="108"/>
      <c r="E61" s="108"/>
      <c r="F61" s="108"/>
      <c r="G61" s="108"/>
      <c r="H61" s="108"/>
      <c r="I61" s="108"/>
      <c r="J61" s="108"/>
      <c r="K61" s="108"/>
      <c r="L61" s="108"/>
      <c r="M61" s="108"/>
      <c r="N61" s="108"/>
      <c r="O61"/>
    </row>
    <row r="62" spans="1:15" ht="14.5" x14ac:dyDescent="0.35">
      <c r="A62" s="108"/>
      <c r="B62" s="108"/>
      <c r="C62" s="108"/>
      <c r="D62" s="108"/>
      <c r="E62" s="108"/>
      <c r="F62" s="108"/>
      <c r="G62" s="108"/>
      <c r="H62" s="108"/>
      <c r="I62" s="108"/>
      <c r="J62" s="108"/>
      <c r="K62" s="108"/>
      <c r="L62" s="108"/>
      <c r="M62" s="108"/>
      <c r="N62" s="108"/>
      <c r="O62"/>
    </row>
    <row r="63" spans="1:15" ht="14.5" x14ac:dyDescent="0.35">
      <c r="A63" s="108"/>
      <c r="B63" s="108"/>
      <c r="C63" s="108"/>
      <c r="D63" s="108"/>
      <c r="E63" s="108"/>
      <c r="F63" s="108"/>
      <c r="G63" s="108"/>
      <c r="H63" s="108"/>
      <c r="I63" s="108"/>
      <c r="J63" s="108"/>
      <c r="K63" s="108"/>
      <c r="L63" s="108"/>
      <c r="M63" s="108"/>
      <c r="N63" s="108"/>
      <c r="O63"/>
    </row>
    <row r="64" spans="1:15" ht="14.5" x14ac:dyDescent="0.35">
      <c r="A64" s="108"/>
      <c r="B64" s="108"/>
      <c r="C64" s="108"/>
      <c r="D64" s="108"/>
      <c r="E64" s="108"/>
      <c r="F64" s="108"/>
      <c r="G64" s="108"/>
      <c r="H64" s="108"/>
      <c r="I64" s="108"/>
      <c r="J64" s="108"/>
      <c r="K64" s="108"/>
      <c r="L64" s="108"/>
      <c r="M64" s="108"/>
      <c r="N64" s="108"/>
      <c r="O64"/>
    </row>
    <row r="65" spans="1:15" ht="14.5" x14ac:dyDescent="0.35">
      <c r="A65" s="108"/>
      <c r="B65" s="108"/>
      <c r="C65" s="108"/>
      <c r="D65" s="108"/>
      <c r="E65" s="108"/>
      <c r="F65" s="108"/>
      <c r="G65" s="108"/>
      <c r="H65" s="108"/>
      <c r="I65" s="108"/>
      <c r="J65" s="108"/>
      <c r="K65" s="108"/>
      <c r="L65" s="108"/>
      <c r="M65" s="108"/>
      <c r="N65" s="108"/>
      <c r="O65"/>
    </row>
    <row r="66" spans="1:15" ht="14.5" x14ac:dyDescent="0.35">
      <c r="A66" s="108"/>
      <c r="B66" s="108"/>
      <c r="C66" s="108"/>
      <c r="D66" s="108"/>
      <c r="E66" s="108"/>
      <c r="F66" s="108"/>
      <c r="G66" s="108"/>
      <c r="H66" s="108"/>
      <c r="I66" s="108"/>
      <c r="J66" s="108"/>
      <c r="K66" s="108"/>
      <c r="L66" s="108"/>
      <c r="M66" s="108"/>
      <c r="N66" s="108"/>
      <c r="O66"/>
    </row>
    <row r="67" spans="1:15" ht="14.5" x14ac:dyDescent="0.35">
      <c r="A67" s="108"/>
      <c r="B67" s="108"/>
      <c r="C67" s="108"/>
      <c r="D67" s="108"/>
      <c r="E67" s="108"/>
      <c r="F67" s="108"/>
      <c r="G67" s="108"/>
      <c r="H67" s="108"/>
      <c r="I67" s="108"/>
      <c r="J67" s="108"/>
      <c r="K67" s="108"/>
      <c r="L67" s="108"/>
      <c r="M67" s="108"/>
      <c r="N67" s="108"/>
      <c r="O67"/>
    </row>
    <row r="68" spans="1:15" ht="14.5" x14ac:dyDescent="0.35">
      <c r="A68" s="108"/>
      <c r="B68" s="108"/>
      <c r="C68" s="108"/>
      <c r="D68" s="108"/>
      <c r="E68" s="108"/>
      <c r="F68" s="108"/>
      <c r="G68" s="108"/>
      <c r="H68" s="108"/>
      <c r="I68" s="108"/>
      <c r="J68" s="108"/>
      <c r="K68" s="108"/>
      <c r="L68" s="108"/>
      <c r="M68" s="108"/>
      <c r="N68" s="108"/>
      <c r="O68"/>
    </row>
    <row r="69" spans="1:15" ht="14.5" x14ac:dyDescent="0.35">
      <c r="A69" s="108"/>
      <c r="B69" s="108"/>
      <c r="C69" s="108"/>
      <c r="D69" s="108"/>
      <c r="E69" s="108"/>
      <c r="F69" s="108"/>
      <c r="G69" s="108"/>
      <c r="H69" s="108"/>
      <c r="I69" s="108"/>
      <c r="J69" s="108"/>
      <c r="K69" s="108"/>
      <c r="L69" s="108"/>
      <c r="M69" s="108"/>
      <c r="N69" s="108"/>
      <c r="O69"/>
    </row>
    <row r="70" spans="1:15" ht="14.5" x14ac:dyDescent="0.35">
      <c r="A70" s="108"/>
      <c r="B70" s="108"/>
      <c r="C70" s="108"/>
      <c r="D70" s="108"/>
      <c r="E70" s="108"/>
      <c r="F70" s="108"/>
      <c r="G70" s="108"/>
      <c r="H70" s="108"/>
      <c r="I70" s="108"/>
      <c r="J70" s="108"/>
      <c r="K70" s="108"/>
      <c r="L70" s="108"/>
      <c r="M70" s="108"/>
      <c r="N70" s="108"/>
      <c r="O70"/>
    </row>
    <row r="71" spans="1:15" ht="14.5" x14ac:dyDescent="0.35">
      <c r="A71" s="108"/>
      <c r="B71" s="108"/>
      <c r="C71" s="108"/>
      <c r="D71" s="108"/>
      <c r="E71" s="108"/>
      <c r="F71" s="108"/>
      <c r="G71" s="108"/>
      <c r="H71" s="108"/>
      <c r="I71" s="108"/>
      <c r="J71" s="108"/>
      <c r="K71" s="108"/>
      <c r="L71" s="108"/>
      <c r="M71" s="108"/>
      <c r="N71" s="108"/>
      <c r="O71"/>
    </row>
    <row r="72" spans="1:15" x14ac:dyDescent="0.3">
      <c r="A72" s="3"/>
      <c r="B72" s="1"/>
      <c r="C72" s="1"/>
      <c r="D72" s="1"/>
      <c r="E72" s="1"/>
      <c r="F72" s="1"/>
      <c r="G72" s="1"/>
      <c r="H72" s="1"/>
      <c r="I72" s="1"/>
      <c r="J72" s="1"/>
      <c r="K72" s="1"/>
      <c r="L72" s="1"/>
      <c r="M72" s="1"/>
      <c r="N72" s="1"/>
      <c r="O72" s="1"/>
    </row>
    <row r="73" spans="1:15" x14ac:dyDescent="0.3">
      <c r="A73" s="2" t="s">
        <v>26</v>
      </c>
      <c r="B73" s="8"/>
      <c r="C73" s="1"/>
      <c r="D73" s="1"/>
      <c r="E73" s="1"/>
      <c r="F73" s="1"/>
      <c r="G73" s="1"/>
      <c r="H73" s="1"/>
      <c r="I73" s="1"/>
      <c r="J73" s="1"/>
      <c r="K73" s="1"/>
      <c r="L73" s="1"/>
      <c r="M73" s="1"/>
      <c r="N73" s="1"/>
      <c r="O73" s="1"/>
    </row>
    <row r="74" spans="1:15" ht="15" customHeight="1" x14ac:dyDescent="0.3">
      <c r="A74" s="107" t="s">
        <v>118</v>
      </c>
      <c r="B74" s="107"/>
      <c r="C74" s="107"/>
      <c r="D74" s="107"/>
      <c r="E74" s="107"/>
      <c r="F74" s="107"/>
      <c r="G74" s="107"/>
      <c r="H74" s="107"/>
      <c r="I74" s="107"/>
      <c r="J74" s="107"/>
      <c r="K74" s="107"/>
      <c r="L74" s="107"/>
      <c r="M74" s="107"/>
      <c r="N74" s="107"/>
      <c r="O74" s="44"/>
    </row>
    <row r="75" spans="1:15" ht="14.5" x14ac:dyDescent="0.3">
      <c r="A75" s="107"/>
      <c r="B75" s="107"/>
      <c r="C75" s="107"/>
      <c r="D75" s="107"/>
      <c r="E75" s="107"/>
      <c r="F75" s="107"/>
      <c r="G75" s="107"/>
      <c r="H75" s="107"/>
      <c r="I75" s="107"/>
      <c r="J75" s="107"/>
      <c r="K75" s="107"/>
      <c r="L75" s="107"/>
      <c r="M75" s="107"/>
      <c r="N75" s="107"/>
      <c r="O75" s="44"/>
    </row>
    <row r="76" spans="1:15" ht="14.5" x14ac:dyDescent="0.3">
      <c r="A76" s="107"/>
      <c r="B76" s="107"/>
      <c r="C76" s="107"/>
      <c r="D76" s="107"/>
      <c r="E76" s="107"/>
      <c r="F76" s="107"/>
      <c r="G76" s="107"/>
      <c r="H76" s="107"/>
      <c r="I76" s="107"/>
      <c r="J76" s="107"/>
      <c r="K76" s="107"/>
      <c r="L76" s="107"/>
      <c r="M76" s="107"/>
      <c r="N76" s="107"/>
      <c r="O76" s="44"/>
    </row>
    <row r="77" spans="1:15" ht="14.5" x14ac:dyDescent="0.3">
      <c r="A77" s="107"/>
      <c r="B77" s="107"/>
      <c r="C77" s="107"/>
      <c r="D77" s="107"/>
      <c r="E77" s="107"/>
      <c r="F77" s="107"/>
      <c r="G77" s="107"/>
      <c r="H77" s="107"/>
      <c r="I77" s="107"/>
      <c r="J77" s="107"/>
      <c r="K77" s="107"/>
      <c r="L77" s="107"/>
      <c r="M77" s="107"/>
      <c r="N77" s="107"/>
      <c r="O77" s="44"/>
    </row>
    <row r="78" spans="1:15" x14ac:dyDescent="0.3">
      <c r="A78" s="3"/>
      <c r="B78" s="1"/>
      <c r="C78" s="1"/>
      <c r="D78" s="1"/>
      <c r="E78" s="1"/>
      <c r="F78" s="1"/>
      <c r="G78" s="1"/>
      <c r="H78" s="1"/>
      <c r="I78" s="1"/>
      <c r="J78" s="1"/>
      <c r="K78" s="1"/>
      <c r="L78" s="1"/>
      <c r="M78" s="1"/>
      <c r="N78" s="1"/>
      <c r="O78" s="1"/>
    </row>
    <row r="79" spans="1:15" x14ac:dyDescent="0.3">
      <c r="A79" s="2" t="s">
        <v>27</v>
      </c>
      <c r="B79" s="1"/>
      <c r="C79" s="1"/>
      <c r="D79" s="1"/>
      <c r="E79" s="1"/>
      <c r="F79" s="1"/>
      <c r="G79" s="1"/>
      <c r="H79" s="1"/>
      <c r="I79" s="1"/>
      <c r="J79" s="1"/>
      <c r="K79" s="1"/>
      <c r="L79" s="1"/>
      <c r="M79" s="1"/>
      <c r="N79" s="1"/>
      <c r="O79" s="1"/>
    </row>
    <row r="80" spans="1:15" ht="14.5" x14ac:dyDescent="0.35">
      <c r="A80" s="130" t="s">
        <v>123</v>
      </c>
      <c r="B80" s="131"/>
      <c r="C80" s="131"/>
      <c r="D80" s="131"/>
      <c r="E80" s="131"/>
      <c r="F80" s="131"/>
      <c r="G80" s="131"/>
      <c r="H80" s="131"/>
      <c r="I80" s="131"/>
      <c r="J80" s="131"/>
      <c r="K80" s="131"/>
      <c r="L80" s="131"/>
      <c r="M80" s="131"/>
      <c r="N80" s="131"/>
      <c r="O80" s="1"/>
    </row>
    <row r="81" spans="1:15" ht="14.5" x14ac:dyDescent="0.35">
      <c r="A81" s="130" t="s">
        <v>122</v>
      </c>
      <c r="B81" s="131"/>
      <c r="C81" s="131"/>
      <c r="D81" s="131"/>
      <c r="E81" s="131"/>
      <c r="F81" s="131"/>
      <c r="G81" s="131"/>
      <c r="H81" s="131"/>
      <c r="I81" s="131"/>
      <c r="J81" s="131"/>
      <c r="K81" s="131"/>
      <c r="L81" s="131"/>
      <c r="M81" s="131"/>
      <c r="N81" s="131"/>
      <c r="O81" s="1"/>
    </row>
    <row r="82" spans="1:15" x14ac:dyDescent="0.3">
      <c r="A82" s="2" t="s">
        <v>28</v>
      </c>
      <c r="B82" s="1"/>
      <c r="C82" s="1"/>
      <c r="D82" s="1"/>
      <c r="E82" s="1"/>
      <c r="F82" s="1"/>
      <c r="G82" s="1"/>
      <c r="H82" s="1"/>
      <c r="I82" s="1"/>
      <c r="J82" s="1"/>
      <c r="K82" s="1"/>
      <c r="L82" s="1"/>
      <c r="M82" s="1"/>
      <c r="N82" s="1"/>
      <c r="O82" s="1"/>
    </row>
    <row r="83" spans="1:15" ht="14.5" x14ac:dyDescent="0.35">
      <c r="A83" s="138" t="s">
        <v>96</v>
      </c>
      <c r="B83" s="139"/>
      <c r="C83" s="139"/>
      <c r="D83" s="139"/>
      <c r="E83" s="139"/>
      <c r="F83" s="139"/>
      <c r="G83" s="139"/>
      <c r="H83" s="139"/>
      <c r="I83" s="139"/>
      <c r="J83" s="139"/>
      <c r="K83" s="139"/>
      <c r="L83" s="139"/>
      <c r="M83" s="139"/>
      <c r="N83" s="139"/>
      <c r="O83" s="1"/>
    </row>
    <row r="84" spans="1:15" x14ac:dyDescent="0.3">
      <c r="A84" s="4"/>
      <c r="B84" s="1"/>
      <c r="C84" s="1"/>
      <c r="D84" s="1"/>
      <c r="E84" s="1"/>
      <c r="F84" s="1"/>
      <c r="G84" s="1"/>
      <c r="H84" s="1"/>
      <c r="I84" s="1"/>
      <c r="J84" s="1"/>
      <c r="K84" s="1"/>
      <c r="L84" s="1"/>
      <c r="M84" s="1"/>
      <c r="N84" s="1"/>
      <c r="O84" s="1"/>
    </row>
    <row r="85" spans="1:15" x14ac:dyDescent="0.3">
      <c r="A85" s="2" t="s">
        <v>29</v>
      </c>
      <c r="B85" s="1"/>
      <c r="C85" s="1"/>
      <c r="D85" s="1"/>
      <c r="E85" s="1"/>
      <c r="F85" s="1"/>
      <c r="G85" s="1"/>
      <c r="H85" s="1"/>
      <c r="I85" s="1"/>
      <c r="J85" s="1"/>
      <c r="K85" s="1"/>
      <c r="L85" s="1"/>
      <c r="M85" s="1"/>
      <c r="N85" s="1"/>
      <c r="O85" s="1"/>
    </row>
    <row r="86" spans="1:15" ht="14.5" x14ac:dyDescent="0.35">
      <c r="A86" s="138" t="s">
        <v>97</v>
      </c>
      <c r="B86" s="139"/>
      <c r="C86" s="139"/>
      <c r="D86" s="139"/>
      <c r="E86" s="139"/>
      <c r="F86" s="139"/>
      <c r="G86" s="139"/>
      <c r="H86" s="139"/>
      <c r="I86" s="139"/>
      <c r="J86" s="139"/>
      <c r="K86" s="139"/>
      <c r="L86" s="139"/>
      <c r="M86" s="139"/>
      <c r="N86" s="139"/>
      <c r="O86" s="1"/>
    </row>
    <row r="87" spans="1:15" x14ac:dyDescent="0.3">
      <c r="A87" s="4"/>
      <c r="B87" s="1"/>
      <c r="C87" s="1"/>
      <c r="D87" s="1"/>
      <c r="E87" s="1"/>
      <c r="F87" s="1"/>
      <c r="G87" s="1"/>
      <c r="H87" s="1"/>
      <c r="I87" s="1"/>
      <c r="J87" s="1"/>
      <c r="K87" s="1"/>
      <c r="L87" s="1"/>
      <c r="M87" s="1"/>
      <c r="N87" s="1"/>
      <c r="O87" s="1"/>
    </row>
    <row r="88" spans="1:15" x14ac:dyDescent="0.3">
      <c r="A88" s="2" t="s">
        <v>30</v>
      </c>
      <c r="B88" s="1"/>
      <c r="C88" s="1"/>
      <c r="D88" s="1"/>
      <c r="E88" s="1"/>
      <c r="F88" s="1"/>
      <c r="G88" s="1"/>
      <c r="H88" s="1"/>
      <c r="I88" s="1"/>
      <c r="J88" s="1"/>
      <c r="K88" s="1"/>
      <c r="L88" s="1"/>
      <c r="M88" s="1"/>
      <c r="N88" s="1"/>
      <c r="O88" s="1"/>
    </row>
    <row r="89" spans="1:15" x14ac:dyDescent="0.3">
      <c r="A89" s="140" t="s">
        <v>98</v>
      </c>
      <c r="B89" s="141"/>
      <c r="C89" s="141"/>
      <c r="D89" s="141"/>
      <c r="E89" s="141"/>
      <c r="F89" s="141"/>
      <c r="G89" s="141"/>
      <c r="H89" s="141"/>
      <c r="I89" s="141"/>
      <c r="J89" s="141"/>
      <c r="K89" s="141"/>
      <c r="L89" s="141"/>
      <c r="M89" s="141"/>
      <c r="N89" s="141"/>
      <c r="O89" s="1"/>
    </row>
    <row r="90" spans="1:15" x14ac:dyDescent="0.3">
      <c r="A90" s="141"/>
      <c r="B90" s="141"/>
      <c r="C90" s="141"/>
      <c r="D90" s="141"/>
      <c r="E90" s="141"/>
      <c r="F90" s="141"/>
      <c r="G90" s="141"/>
      <c r="H90" s="141"/>
      <c r="I90" s="141"/>
      <c r="J90" s="141"/>
      <c r="K90" s="141"/>
      <c r="L90" s="141"/>
      <c r="M90" s="141"/>
      <c r="N90" s="141"/>
      <c r="O90" s="1"/>
    </row>
    <row r="91" spans="1:15" x14ac:dyDescent="0.3">
      <c r="A91" s="4"/>
      <c r="B91" s="1"/>
      <c r="C91" s="1"/>
      <c r="D91" s="1"/>
      <c r="E91" s="1"/>
      <c r="F91" s="1"/>
      <c r="G91" s="1"/>
      <c r="H91" s="1"/>
      <c r="I91" s="1"/>
      <c r="J91" s="1"/>
      <c r="K91" s="1"/>
      <c r="L91" s="1"/>
      <c r="M91" s="1"/>
      <c r="N91" s="1"/>
      <c r="O91" s="1"/>
    </row>
    <row r="92" spans="1:15" x14ac:dyDescent="0.3">
      <c r="A92" s="2" t="s">
        <v>31</v>
      </c>
      <c r="B92" s="1"/>
      <c r="C92" s="1"/>
      <c r="D92" s="1"/>
      <c r="E92" s="1"/>
      <c r="F92" s="1"/>
      <c r="G92" s="1"/>
      <c r="H92" s="1"/>
      <c r="I92" s="1"/>
      <c r="J92" s="1"/>
      <c r="K92" s="1"/>
      <c r="L92" s="1"/>
      <c r="M92" s="1"/>
      <c r="N92" s="1"/>
      <c r="O92" s="1"/>
    </row>
    <row r="93" spans="1:15" ht="14.5" x14ac:dyDescent="0.3">
      <c r="A93" s="2" t="s">
        <v>115</v>
      </c>
      <c r="B93" s="1"/>
      <c r="C93" s="1"/>
      <c r="D93" s="1"/>
      <c r="E93" s="1"/>
      <c r="F93" s="1"/>
      <c r="G93" s="1"/>
      <c r="H93" s="1"/>
      <c r="I93" s="1"/>
      <c r="J93" s="1"/>
      <c r="K93" s="1"/>
      <c r="L93" s="1"/>
      <c r="M93" s="1"/>
      <c r="N93" s="1"/>
      <c r="O93" s="1"/>
    </row>
    <row r="94" spans="1:15" ht="14.5" x14ac:dyDescent="0.3">
      <c r="A94" s="2" t="s">
        <v>34</v>
      </c>
      <c r="B94" s="8"/>
      <c r="C94" s="1"/>
      <c r="D94" s="1"/>
      <c r="E94" s="1"/>
      <c r="F94" s="1"/>
      <c r="G94" s="1"/>
      <c r="H94" s="1"/>
      <c r="I94" s="1"/>
      <c r="J94" s="1"/>
      <c r="K94" s="1"/>
      <c r="L94" s="1"/>
      <c r="M94" s="1"/>
      <c r="N94" s="1"/>
      <c r="O94" s="1"/>
    </row>
    <row r="95" spans="1:15" ht="14.5" x14ac:dyDescent="0.3">
      <c r="A95" s="2" t="s">
        <v>35</v>
      </c>
      <c r="B95" s="8"/>
      <c r="C95" s="1"/>
      <c r="D95" s="1"/>
      <c r="E95" s="1"/>
      <c r="F95" s="1"/>
      <c r="G95" s="1"/>
      <c r="H95" s="1"/>
      <c r="I95" s="1"/>
      <c r="J95" s="1"/>
      <c r="K95" s="1"/>
      <c r="L95" s="1"/>
      <c r="M95" s="1"/>
      <c r="N95" s="1"/>
      <c r="O95" s="1"/>
    </row>
    <row r="96" spans="1:15" ht="14.5" x14ac:dyDescent="0.3">
      <c r="A96" s="2" t="s">
        <v>126</v>
      </c>
      <c r="B96" s="8"/>
      <c r="C96" s="1"/>
      <c r="D96" s="1"/>
      <c r="E96" s="1"/>
      <c r="F96" s="1"/>
      <c r="G96" s="1"/>
      <c r="H96" s="1"/>
      <c r="I96" s="1"/>
      <c r="J96" s="1"/>
      <c r="K96" s="1"/>
      <c r="L96" s="1"/>
      <c r="M96" s="1"/>
      <c r="N96" s="1"/>
      <c r="O96" s="1"/>
    </row>
    <row r="97" spans="1:15" x14ac:dyDescent="0.3">
      <c r="A97" s="2"/>
      <c r="B97" s="8"/>
      <c r="C97" s="1"/>
      <c r="D97" s="1"/>
      <c r="E97" s="1"/>
      <c r="F97" s="1"/>
      <c r="G97" s="1"/>
      <c r="H97" s="1"/>
      <c r="I97" s="1"/>
      <c r="J97" s="1"/>
      <c r="K97" s="1"/>
      <c r="L97" s="1"/>
      <c r="M97" s="1"/>
      <c r="N97" s="1"/>
      <c r="O97" s="1"/>
    </row>
    <row r="98" spans="1:15" x14ac:dyDescent="0.3">
      <c r="A98" s="6" t="s">
        <v>119</v>
      </c>
      <c r="B98" s="1"/>
      <c r="C98" s="1"/>
      <c r="D98" s="1"/>
      <c r="E98" s="1"/>
      <c r="F98" s="1"/>
      <c r="G98" s="1"/>
      <c r="H98" s="1"/>
      <c r="I98" s="1"/>
      <c r="J98" s="1"/>
      <c r="K98" s="1"/>
      <c r="L98" s="1"/>
      <c r="M98" s="1"/>
      <c r="N98" s="1"/>
      <c r="O98" s="1"/>
    </row>
    <row r="99" spans="1:15" ht="15" customHeight="1" x14ac:dyDescent="0.3">
      <c r="A99" s="107" t="s">
        <v>120</v>
      </c>
      <c r="B99" s="107"/>
      <c r="C99" s="107"/>
      <c r="D99" s="107"/>
      <c r="E99" s="107"/>
      <c r="F99" s="107"/>
      <c r="G99" s="1"/>
      <c r="H99" s="1"/>
      <c r="I99" s="1"/>
      <c r="J99" s="1"/>
      <c r="K99" s="1"/>
      <c r="L99" s="1"/>
      <c r="M99" s="1"/>
      <c r="N99" s="1"/>
      <c r="O99" s="1"/>
    </row>
    <row r="100" spans="1:15" x14ac:dyDescent="0.3">
      <c r="A100" s="107"/>
      <c r="B100" s="107"/>
      <c r="C100" s="107"/>
      <c r="D100" s="107"/>
      <c r="E100" s="107"/>
      <c r="F100" s="107"/>
      <c r="G100" s="1"/>
      <c r="H100" s="1"/>
      <c r="I100" s="1"/>
      <c r="J100" s="1"/>
      <c r="K100" s="1"/>
      <c r="L100" s="1"/>
      <c r="M100" s="1"/>
      <c r="N100" s="1"/>
      <c r="O100" s="1"/>
    </row>
    <row r="101" spans="1:15" x14ac:dyDescent="0.3">
      <c r="A101" s="2" t="s">
        <v>90</v>
      </c>
      <c r="B101" s="1"/>
      <c r="C101" s="1"/>
      <c r="D101" s="1"/>
      <c r="E101" s="7">
        <v>60</v>
      </c>
      <c r="F101" s="1"/>
      <c r="G101" s="1"/>
      <c r="H101" s="1"/>
      <c r="I101" s="1"/>
      <c r="J101" s="1"/>
      <c r="K101" s="1"/>
      <c r="L101" s="1"/>
      <c r="M101" s="1"/>
      <c r="N101" s="1"/>
      <c r="O101" s="1"/>
    </row>
    <row r="102" spans="1:15" x14ac:dyDescent="0.3">
      <c r="A102" s="2" t="s">
        <v>91</v>
      </c>
      <c r="B102" s="1"/>
      <c r="C102" s="5"/>
      <c r="D102" s="5"/>
      <c r="E102" s="7">
        <v>16</v>
      </c>
      <c r="F102" s="1"/>
      <c r="G102" s="1"/>
      <c r="H102" s="1"/>
      <c r="I102" s="1"/>
      <c r="J102" s="1"/>
      <c r="K102" s="1"/>
      <c r="L102" s="1"/>
      <c r="M102" s="1"/>
      <c r="N102" s="1"/>
      <c r="O102" s="1"/>
    </row>
    <row r="103" spans="1:15" x14ac:dyDescent="0.3">
      <c r="A103" s="2" t="s">
        <v>92</v>
      </c>
      <c r="B103" s="8"/>
      <c r="C103" s="1"/>
      <c r="D103" s="1"/>
      <c r="E103" s="7">
        <v>19</v>
      </c>
      <c r="F103" s="1"/>
      <c r="G103" s="1"/>
      <c r="H103" s="1"/>
      <c r="I103" s="1"/>
      <c r="J103" s="1"/>
      <c r="K103" s="1"/>
      <c r="L103" s="1"/>
      <c r="M103" s="1"/>
      <c r="N103" s="1"/>
      <c r="O103" s="1"/>
    </row>
    <row r="104" spans="1:15" x14ac:dyDescent="0.3">
      <c r="A104" s="2" t="s">
        <v>93</v>
      </c>
      <c r="B104" s="8"/>
      <c r="C104" s="1"/>
      <c r="D104" s="1"/>
      <c r="E104" s="7">
        <v>25</v>
      </c>
      <c r="F104" s="1"/>
      <c r="G104" s="1"/>
      <c r="H104" s="1"/>
      <c r="I104" s="1"/>
      <c r="J104" s="1"/>
      <c r="K104" s="1"/>
      <c r="L104" s="1"/>
      <c r="M104" s="1"/>
      <c r="N104" s="1"/>
      <c r="O104" s="1"/>
    </row>
    <row r="105" spans="1:15" x14ac:dyDescent="0.3">
      <c r="A105" s="2"/>
      <c r="B105" s="8"/>
      <c r="C105" s="5"/>
      <c r="D105" s="5"/>
      <c r="E105" s="7"/>
      <c r="F105" s="1"/>
      <c r="G105" s="1"/>
      <c r="H105" s="1"/>
      <c r="I105" s="1"/>
      <c r="J105" s="1"/>
      <c r="K105" s="1"/>
      <c r="L105" s="1"/>
      <c r="M105" s="1"/>
      <c r="N105" s="1"/>
      <c r="O105" s="1"/>
    </row>
    <row r="106" spans="1:15" x14ac:dyDescent="0.3">
      <c r="A106" s="2" t="s">
        <v>121</v>
      </c>
      <c r="B106" s="8"/>
      <c r="C106" s="1"/>
      <c r="D106" s="1"/>
      <c r="E106" s="7"/>
      <c r="F106" s="1"/>
      <c r="G106" s="1"/>
      <c r="H106" s="1"/>
      <c r="I106" s="1"/>
      <c r="J106" s="1"/>
      <c r="K106" s="1"/>
      <c r="L106" s="1"/>
      <c r="M106" s="1"/>
      <c r="N106" s="1"/>
      <c r="O106" s="1"/>
    </row>
    <row r="107" spans="1:15" x14ac:dyDescent="0.3">
      <c r="A107" s="2"/>
      <c r="B107" s="8" t="s">
        <v>114</v>
      </c>
      <c r="C107" s="1"/>
      <c r="D107" s="1"/>
      <c r="E107" s="7"/>
      <c r="F107" s="1"/>
      <c r="G107" s="1"/>
      <c r="H107" s="1"/>
      <c r="I107" s="1"/>
      <c r="J107" s="1"/>
      <c r="K107" s="1"/>
      <c r="L107" s="1"/>
      <c r="M107" s="1"/>
      <c r="N107" s="1"/>
      <c r="O107" s="1"/>
    </row>
    <row r="108" spans="1:15" x14ac:dyDescent="0.3">
      <c r="A108" s="2" t="s">
        <v>111</v>
      </c>
      <c r="B108" s="8"/>
      <c r="C108" s="1"/>
      <c r="D108" s="1"/>
      <c r="E108" s="7"/>
      <c r="F108" s="1"/>
      <c r="G108" s="1"/>
      <c r="H108" s="1"/>
      <c r="I108" s="1"/>
      <c r="J108" s="1"/>
      <c r="K108" s="1"/>
      <c r="L108" s="1"/>
      <c r="M108" s="1"/>
      <c r="N108" s="1"/>
      <c r="O108" s="1"/>
    </row>
    <row r="109" spans="1:15" x14ac:dyDescent="0.3">
      <c r="A109" s="2"/>
      <c r="B109" s="8" t="s">
        <v>110</v>
      </c>
      <c r="C109" s="1"/>
      <c r="D109" s="1"/>
      <c r="E109" s="7"/>
      <c r="F109" s="1"/>
      <c r="G109" s="1"/>
      <c r="H109" s="1"/>
      <c r="I109" s="1"/>
      <c r="J109" s="1"/>
      <c r="K109" s="1"/>
      <c r="L109" s="1"/>
      <c r="M109" s="1"/>
      <c r="N109" s="1"/>
      <c r="O109" s="1"/>
    </row>
    <row r="110" spans="1:15" x14ac:dyDescent="0.3">
      <c r="A110" s="2" t="s">
        <v>112</v>
      </c>
      <c r="B110" s="8"/>
      <c r="C110" s="5"/>
      <c r="D110" s="5"/>
      <c r="E110" s="7"/>
      <c r="F110" s="1"/>
      <c r="G110" s="1"/>
      <c r="H110" s="1"/>
      <c r="I110" s="1"/>
      <c r="J110" s="1"/>
      <c r="K110" s="1"/>
      <c r="L110" s="1"/>
      <c r="M110" s="1"/>
      <c r="N110" s="1"/>
      <c r="O110" s="1"/>
    </row>
    <row r="111" spans="1:15" x14ac:dyDescent="0.3">
      <c r="A111" s="2"/>
      <c r="B111" s="8" t="s">
        <v>110</v>
      </c>
      <c r="C111" s="5"/>
      <c r="D111" s="5"/>
      <c r="E111" s="7"/>
      <c r="F111" s="1"/>
      <c r="G111" s="1"/>
      <c r="H111" s="1"/>
      <c r="I111" s="1"/>
      <c r="J111" s="1"/>
      <c r="K111" s="1"/>
      <c r="L111" s="1"/>
      <c r="M111" s="1"/>
      <c r="N111" s="1"/>
      <c r="O111" s="1"/>
    </row>
    <row r="112" spans="1:15" x14ac:dyDescent="0.3">
      <c r="A112" s="2" t="s">
        <v>113</v>
      </c>
      <c r="B112" s="8"/>
      <c r="C112" s="5"/>
      <c r="D112" s="5"/>
      <c r="E112" s="7"/>
      <c r="F112" s="1"/>
      <c r="G112" s="1"/>
      <c r="H112" s="1"/>
      <c r="I112" s="1"/>
      <c r="J112" s="1"/>
      <c r="K112" s="1"/>
      <c r="L112" s="1"/>
      <c r="M112" s="1"/>
      <c r="N112" s="1"/>
      <c r="O112" s="1"/>
    </row>
    <row r="113" spans="1:15" x14ac:dyDescent="0.3">
      <c r="A113" s="2"/>
      <c r="B113" s="8" t="s">
        <v>110</v>
      </c>
      <c r="C113" s="1"/>
      <c r="D113" s="1"/>
      <c r="E113" s="7"/>
      <c r="F113" s="1"/>
      <c r="G113" s="1"/>
      <c r="H113" s="1"/>
      <c r="I113" s="1"/>
      <c r="J113" s="1"/>
      <c r="K113" s="1"/>
      <c r="L113" s="1"/>
      <c r="M113" s="1"/>
      <c r="N113" s="1"/>
      <c r="O113" s="1"/>
    </row>
    <row r="114" spans="1:15" x14ac:dyDescent="0.3">
      <c r="A114" s="2"/>
      <c r="B114" s="8"/>
      <c r="C114" s="1"/>
      <c r="D114" s="1"/>
      <c r="E114" s="7"/>
      <c r="F114" s="1"/>
      <c r="G114" s="1"/>
      <c r="H114" s="1"/>
      <c r="I114" s="1"/>
      <c r="J114" s="1"/>
      <c r="K114" s="1"/>
      <c r="L114" s="1"/>
      <c r="M114" s="1"/>
      <c r="N114" s="1"/>
      <c r="O114" s="1"/>
    </row>
    <row r="115" spans="1:15" x14ac:dyDescent="0.3">
      <c r="A115" s="2" t="s">
        <v>32</v>
      </c>
      <c r="B115" s="1"/>
      <c r="C115" s="1"/>
      <c r="D115" s="1"/>
      <c r="E115" s="1"/>
      <c r="F115" s="1"/>
      <c r="G115" s="1"/>
      <c r="H115" s="1"/>
      <c r="I115" s="1"/>
      <c r="J115" s="1"/>
      <c r="K115" s="1"/>
      <c r="L115" s="1"/>
      <c r="M115" s="1"/>
      <c r="N115" s="1"/>
      <c r="O115" s="1"/>
    </row>
    <row r="116" spans="1:15" ht="15" customHeight="1" x14ac:dyDescent="0.3">
      <c r="A116" s="107" t="s">
        <v>127</v>
      </c>
      <c r="B116" s="107"/>
      <c r="C116" s="107"/>
      <c r="D116" s="107"/>
      <c r="E116" s="107"/>
      <c r="F116" s="107"/>
      <c r="G116" s="1"/>
      <c r="H116" s="1"/>
      <c r="I116" s="1"/>
      <c r="J116" s="1"/>
      <c r="K116" s="1"/>
      <c r="L116" s="1"/>
      <c r="M116" s="1"/>
      <c r="N116" s="1"/>
      <c r="O116" s="1"/>
    </row>
    <row r="117" spans="1:15" x14ac:dyDescent="0.3">
      <c r="A117" s="107"/>
      <c r="B117" s="107"/>
      <c r="C117" s="107"/>
      <c r="D117" s="107"/>
      <c r="E117" s="107"/>
      <c r="F117" s="107"/>
      <c r="G117" s="1"/>
      <c r="H117" s="1"/>
      <c r="I117" s="1"/>
      <c r="J117" s="1"/>
      <c r="K117" s="1"/>
      <c r="L117" s="1"/>
      <c r="M117" s="1"/>
      <c r="N117" s="1"/>
      <c r="O117" s="1"/>
    </row>
    <row r="118" spans="1:15" x14ac:dyDescent="0.3">
      <c r="A118" s="107"/>
      <c r="B118" s="107"/>
      <c r="C118" s="107"/>
      <c r="D118" s="107"/>
      <c r="E118" s="107"/>
      <c r="F118" s="107"/>
      <c r="G118" s="1"/>
      <c r="H118" s="1"/>
      <c r="I118" s="1"/>
      <c r="J118" s="1"/>
      <c r="K118" s="1"/>
      <c r="L118" s="1"/>
      <c r="M118" s="1"/>
      <c r="N118" s="1"/>
      <c r="O118" s="1"/>
    </row>
    <row r="119" spans="1:15" ht="14.5" x14ac:dyDescent="0.35">
      <c r="A119"/>
      <c r="B119" s="1"/>
      <c r="C119" s="1"/>
      <c r="D119" s="1"/>
      <c r="E119" s="1"/>
      <c r="F119" s="1"/>
      <c r="G119" s="1"/>
      <c r="H119" s="1"/>
      <c r="I119" s="1"/>
      <c r="J119" s="1"/>
      <c r="K119" s="1"/>
      <c r="L119" s="1"/>
      <c r="M119" s="1"/>
      <c r="N119" s="1"/>
      <c r="O119" s="1"/>
    </row>
    <row r="120" spans="1:15" x14ac:dyDescent="0.3">
      <c r="A120" s="2" t="s">
        <v>116</v>
      </c>
      <c r="B120" s="2"/>
      <c r="C120" s="2"/>
      <c r="D120" s="2"/>
      <c r="E120" s="2"/>
      <c r="F120" s="2"/>
      <c r="G120" s="1"/>
      <c r="H120" s="1"/>
      <c r="I120" s="1"/>
      <c r="J120" s="1"/>
      <c r="K120" s="1"/>
      <c r="L120" s="1"/>
      <c r="M120" s="1"/>
      <c r="N120" s="1"/>
      <c r="O120" s="1"/>
    </row>
    <row r="121" spans="1:15" ht="15" customHeight="1" x14ac:dyDescent="0.3">
      <c r="A121" s="107" t="s">
        <v>128</v>
      </c>
      <c r="B121" s="107"/>
      <c r="C121" s="107"/>
      <c r="D121" s="107"/>
      <c r="E121" s="107"/>
      <c r="F121" s="107"/>
      <c r="G121" s="1"/>
      <c r="H121" s="1"/>
      <c r="I121" s="1"/>
      <c r="J121" s="1"/>
      <c r="K121" s="1"/>
      <c r="L121" s="1"/>
      <c r="M121" s="1"/>
      <c r="N121" s="1"/>
      <c r="O121" s="1"/>
    </row>
    <row r="122" spans="1:15" ht="15" customHeight="1" x14ac:dyDescent="0.3">
      <c r="A122" s="107"/>
      <c r="B122" s="107"/>
      <c r="C122" s="107"/>
      <c r="D122" s="107"/>
      <c r="E122" s="107"/>
      <c r="F122" s="107"/>
      <c r="G122" s="1"/>
      <c r="H122" s="1"/>
      <c r="I122" s="1"/>
      <c r="J122" s="1"/>
      <c r="K122" s="1"/>
      <c r="L122" s="1"/>
      <c r="M122" s="1"/>
      <c r="N122" s="1"/>
      <c r="O122" s="1"/>
    </row>
    <row r="123" spans="1:15" x14ac:dyDescent="0.3">
      <c r="A123" s="107"/>
      <c r="B123" s="107"/>
      <c r="C123" s="107"/>
      <c r="D123" s="107"/>
      <c r="E123" s="107"/>
      <c r="F123" s="107"/>
      <c r="G123" s="1"/>
      <c r="H123" s="1"/>
      <c r="I123" s="1"/>
      <c r="J123" s="1"/>
      <c r="K123" s="1"/>
      <c r="L123" s="1"/>
      <c r="M123" s="1"/>
      <c r="N123" s="1"/>
      <c r="O123" s="1"/>
    </row>
    <row r="124" spans="1:15" ht="15" customHeight="1" x14ac:dyDescent="0.3">
      <c r="A124" s="106" t="s">
        <v>124</v>
      </c>
      <c r="B124" s="106"/>
      <c r="C124" s="106"/>
      <c r="D124" s="106"/>
      <c r="E124" s="106"/>
      <c r="F124" s="106"/>
      <c r="G124" s="106"/>
      <c r="H124" s="106"/>
      <c r="I124" s="106"/>
      <c r="J124" s="44"/>
      <c r="K124" s="44"/>
      <c r="L124" s="44"/>
      <c r="M124" s="1"/>
      <c r="N124" s="1"/>
      <c r="O124" s="1"/>
    </row>
    <row r="125" spans="1:15" x14ac:dyDescent="0.3">
      <c r="A125" s="2"/>
      <c r="B125" s="1"/>
      <c r="C125" s="1"/>
      <c r="D125" s="1"/>
      <c r="E125" s="1"/>
      <c r="F125" s="1"/>
      <c r="G125" s="1"/>
      <c r="H125" s="1"/>
      <c r="I125" s="1"/>
      <c r="J125" s="1"/>
      <c r="K125" s="1"/>
      <c r="L125" s="1"/>
      <c r="M125" s="1"/>
      <c r="N125" s="1"/>
      <c r="O125" s="1"/>
    </row>
  </sheetData>
  <sheetProtection selectLockedCells="1"/>
  <mergeCells count="206">
    <mergeCell ref="O45:O47"/>
    <mergeCell ref="A46:A47"/>
    <mergeCell ref="B46:B47"/>
    <mergeCell ref="C46:C47"/>
    <mergeCell ref="D46:D47"/>
    <mergeCell ref="K47:N47"/>
    <mergeCell ref="A52:C52"/>
    <mergeCell ref="A53:C53"/>
    <mergeCell ref="E50:F50"/>
    <mergeCell ref="E51:F51"/>
    <mergeCell ref="E52:F52"/>
    <mergeCell ref="E53:F53"/>
    <mergeCell ref="A51:C51"/>
    <mergeCell ref="A50:C50"/>
    <mergeCell ref="E45:E47"/>
    <mergeCell ref="F45:F47"/>
    <mergeCell ref="H50:J50"/>
    <mergeCell ref="K50:L50"/>
    <mergeCell ref="M50:N50"/>
    <mergeCell ref="O39:O41"/>
    <mergeCell ref="A40:A41"/>
    <mergeCell ref="B40:B41"/>
    <mergeCell ref="C40:C41"/>
    <mergeCell ref="D40:D41"/>
    <mergeCell ref="E42:E44"/>
    <mergeCell ref="F42:F44"/>
    <mergeCell ref="G42:G44"/>
    <mergeCell ref="H42:H44"/>
    <mergeCell ref="I42:I44"/>
    <mergeCell ref="K42:N43"/>
    <mergeCell ref="O42:O44"/>
    <mergeCell ref="A43:A44"/>
    <mergeCell ref="B43:B44"/>
    <mergeCell ref="C43:C44"/>
    <mergeCell ref="D43:D44"/>
    <mergeCell ref="K44:N44"/>
    <mergeCell ref="K41:N41"/>
    <mergeCell ref="E39:E41"/>
    <mergeCell ref="F39:F41"/>
    <mergeCell ref="G39:G41"/>
    <mergeCell ref="H39:H41"/>
    <mergeCell ref="I39:I41"/>
    <mergeCell ref="J42:J43"/>
    <mergeCell ref="O33:O35"/>
    <mergeCell ref="A34:A35"/>
    <mergeCell ref="B34:B35"/>
    <mergeCell ref="C34:C35"/>
    <mergeCell ref="D34:D35"/>
    <mergeCell ref="E36:E38"/>
    <mergeCell ref="F36:F38"/>
    <mergeCell ref="G36:G38"/>
    <mergeCell ref="H36:H38"/>
    <mergeCell ref="I36:I38"/>
    <mergeCell ref="K36:N37"/>
    <mergeCell ref="O36:O38"/>
    <mergeCell ref="A37:A38"/>
    <mergeCell ref="B37:B38"/>
    <mergeCell ref="C37:C38"/>
    <mergeCell ref="D37:D38"/>
    <mergeCell ref="K35:N35"/>
    <mergeCell ref="K38:N38"/>
    <mergeCell ref="J33:J34"/>
    <mergeCell ref="E33:E35"/>
    <mergeCell ref="F33:F35"/>
    <mergeCell ref="G33:G35"/>
    <mergeCell ref="H33:H35"/>
    <mergeCell ref="I33:I35"/>
    <mergeCell ref="O27:O29"/>
    <mergeCell ref="A28:A29"/>
    <mergeCell ref="B28:B29"/>
    <mergeCell ref="C28:C29"/>
    <mergeCell ref="D28:D29"/>
    <mergeCell ref="E30:E32"/>
    <mergeCell ref="F30:F32"/>
    <mergeCell ref="G30:G32"/>
    <mergeCell ref="H30:H32"/>
    <mergeCell ref="I30:I32"/>
    <mergeCell ref="K30:N31"/>
    <mergeCell ref="O30:O32"/>
    <mergeCell ref="A31:A32"/>
    <mergeCell ref="B31:B32"/>
    <mergeCell ref="C31:C32"/>
    <mergeCell ref="D31:D32"/>
    <mergeCell ref="K29:N29"/>
    <mergeCell ref="K32:N32"/>
    <mergeCell ref="E27:E29"/>
    <mergeCell ref="K27:N28"/>
    <mergeCell ref="F27:F29"/>
    <mergeCell ref="G27:G29"/>
    <mergeCell ref="H27:H29"/>
    <mergeCell ref="I27:I29"/>
    <mergeCell ref="O21:O23"/>
    <mergeCell ref="A22:A23"/>
    <mergeCell ref="B22:B23"/>
    <mergeCell ref="C22:C23"/>
    <mergeCell ref="D22:D23"/>
    <mergeCell ref="E24:E26"/>
    <mergeCell ref="F24:F26"/>
    <mergeCell ref="G24:G26"/>
    <mergeCell ref="H24:H26"/>
    <mergeCell ref="I24:I26"/>
    <mergeCell ref="K24:N25"/>
    <mergeCell ref="O24:O26"/>
    <mergeCell ref="A25:A26"/>
    <mergeCell ref="B25:B26"/>
    <mergeCell ref="C25:C26"/>
    <mergeCell ref="D25:D26"/>
    <mergeCell ref="K23:N23"/>
    <mergeCell ref="K26:N26"/>
    <mergeCell ref="J24:J25"/>
    <mergeCell ref="K21:N22"/>
    <mergeCell ref="O15:O17"/>
    <mergeCell ref="E18:E20"/>
    <mergeCell ref="F18:F20"/>
    <mergeCell ref="G18:G20"/>
    <mergeCell ref="H18:H20"/>
    <mergeCell ref="I18:I20"/>
    <mergeCell ref="K18:N19"/>
    <mergeCell ref="O18:O20"/>
    <mergeCell ref="K17:N17"/>
    <mergeCell ref="K20:N20"/>
    <mergeCell ref="J15:J16"/>
    <mergeCell ref="J18:J19"/>
    <mergeCell ref="K15:N16"/>
    <mergeCell ref="C19:C20"/>
    <mergeCell ref="D19:D20"/>
    <mergeCell ref="E21:E23"/>
    <mergeCell ref="F21:F23"/>
    <mergeCell ref="G21:G23"/>
    <mergeCell ref="H21:H23"/>
    <mergeCell ref="I21:I23"/>
    <mergeCell ref="A16:A17"/>
    <mergeCell ref="B16:B17"/>
    <mergeCell ref="C16:C17"/>
    <mergeCell ref="D16:D17"/>
    <mergeCell ref="E15:E17"/>
    <mergeCell ref="F15:F17"/>
    <mergeCell ref="G15:G17"/>
    <mergeCell ref="H15:H17"/>
    <mergeCell ref="I15:I17"/>
    <mergeCell ref="A19:A20"/>
    <mergeCell ref="B19:B20"/>
    <mergeCell ref="N3:O3"/>
    <mergeCell ref="B3:E3"/>
    <mergeCell ref="L4:O4"/>
    <mergeCell ref="L5:O5"/>
    <mergeCell ref="I3:L3"/>
    <mergeCell ref="C11:D13"/>
    <mergeCell ref="E11:E13"/>
    <mergeCell ref="F3:H3"/>
    <mergeCell ref="A6:I6"/>
    <mergeCell ref="A10:O10"/>
    <mergeCell ref="K14:N14"/>
    <mergeCell ref="J4:K4"/>
    <mergeCell ref="J5:K5"/>
    <mergeCell ref="G11:H11"/>
    <mergeCell ref="G12:H12"/>
    <mergeCell ref="G13:H13"/>
    <mergeCell ref="J8:K9"/>
    <mergeCell ref="L8:O9"/>
    <mergeCell ref="J6:K7"/>
    <mergeCell ref="L6:O7"/>
    <mergeCell ref="A7:I9"/>
    <mergeCell ref="B4:I5"/>
    <mergeCell ref="K11:N11"/>
    <mergeCell ref="K12:N12"/>
    <mergeCell ref="K13:N13"/>
    <mergeCell ref="K33:N34"/>
    <mergeCell ref="A80:N80"/>
    <mergeCell ref="A83:N83"/>
    <mergeCell ref="A86:N86"/>
    <mergeCell ref="A89:N90"/>
    <mergeCell ref="J30:J31"/>
    <mergeCell ref="J36:J37"/>
    <mergeCell ref="J21:J22"/>
    <mergeCell ref="K39:N40"/>
    <mergeCell ref="J27:J28"/>
    <mergeCell ref="J39:J40"/>
    <mergeCell ref="J45:J46"/>
    <mergeCell ref="E55:F55"/>
    <mergeCell ref="A54:C54"/>
    <mergeCell ref="E54:F54"/>
    <mergeCell ref="G45:G47"/>
    <mergeCell ref="H45:H47"/>
    <mergeCell ref="A55:C55"/>
    <mergeCell ref="K48:N48"/>
    <mergeCell ref="K49:N49"/>
    <mergeCell ref="D54:D56"/>
    <mergeCell ref="I45:I47"/>
    <mergeCell ref="K45:N46"/>
    <mergeCell ref="A74:N77"/>
    <mergeCell ref="A124:I124"/>
    <mergeCell ref="A116:F118"/>
    <mergeCell ref="A121:F123"/>
    <mergeCell ref="A99:F100"/>
    <mergeCell ref="A61:N71"/>
    <mergeCell ref="E57:F57"/>
    <mergeCell ref="A56:C56"/>
    <mergeCell ref="E56:F56"/>
    <mergeCell ref="K52:O53"/>
    <mergeCell ref="H53:J53"/>
    <mergeCell ref="K54:O55"/>
    <mergeCell ref="H55:J55"/>
    <mergeCell ref="K56:O57"/>
    <mergeCell ref="H57:J57"/>
    <mergeCell ref="A81:N81"/>
  </mergeCells>
  <phoneticPr fontId="22" type="noConversion"/>
  <conditionalFormatting sqref="E57:F57">
    <cfRule type="expression" dxfId="0" priority="1">
      <formula>$E$57=$O$48</formula>
    </cfRule>
  </conditionalFormatting>
  <dataValidations count="4">
    <dataValidation type="list" allowBlank="1" showInputMessage="1" showErrorMessage="1" sqref="E11:E13" xr:uid="{00000000-0002-0000-0000-000000000000}">
      <formula1>".49,.66"</formula1>
    </dataValidation>
    <dataValidation type="list" allowBlank="1" showInputMessage="1" showErrorMessage="1" sqref="G15:G16 G18:G47" xr:uid="{00000000-0002-0000-0000-000001000000}">
      <formula1>"B,L,D,BL,BD,LD,BLD"</formula1>
    </dataValidation>
    <dataValidation type="list" allowBlank="1" showInputMessage="1" showErrorMessage="1" sqref="K17:N17 K20:N20 K23:N23 K26:N26 K29:N29 K32:N32 K35:N35 K38:N38 K47:N47 K41:N41 K44:N44" xr:uid="{00000000-0002-0000-0000-000003000000}">
      <formula1>$A$54:$A$56</formula1>
    </dataValidation>
    <dataValidation type="textLength" allowBlank="1" showInputMessage="1" showErrorMessage="1" promptTitle="Account Code" prompt="Please make sure to input the complete account code using the following structure:_x000a__x000a_X-X-XX-XXXXX / XXX" sqref="A50:C56" xr:uid="{9874F71A-DC9B-404F-AD0E-0C04FE0FC301}">
      <formula1>15</formula1>
      <formula2>24</formula2>
    </dataValidation>
  </dataValidations>
  <pageMargins left="0.11811023622047245" right="0.11811023622047245" top="0.35433070866141736" bottom="0.35433070866141736" header="0.31496062992125984" footer="0"/>
  <pageSetup scale="72" fitToHeight="0" orientation="portrait" r:id="rId1"/>
  <rowBreaks count="1" manualBreakCount="1">
    <brk id="57" max="16383" man="1"/>
  </rowBreaks>
  <colBreaks count="1" manualBreakCount="1">
    <brk id="15" max="1048575" man="1"/>
  </colBreaks>
  <drawing r:id="rId2"/>
  <legacyDrawing r:id="rId3"/>
  <controls>
    <mc:AlternateContent xmlns:mc="http://schemas.openxmlformats.org/markup-compatibility/2006">
      <mc:Choice Requires="x14">
        <control shapeId="1067" r:id="rId4" name="CheckBox1">
          <controlPr defaultSize="0" autoLine="0" r:id="rId5">
            <anchor moveWithCells="1">
              <from>
                <xdr:col>9</xdr:col>
                <xdr:colOff>850900</xdr:colOff>
                <xdr:row>49</xdr:row>
                <xdr:rowOff>88900</xdr:rowOff>
              </from>
              <to>
                <xdr:col>10</xdr:col>
                <xdr:colOff>152400</xdr:colOff>
                <xdr:row>50</xdr:row>
                <xdr:rowOff>88900</xdr:rowOff>
              </to>
            </anchor>
          </controlPr>
        </control>
      </mc:Choice>
      <mc:Fallback>
        <control shapeId="1067" r:id="rId4" name="CheckBox1"/>
      </mc:Fallback>
    </mc:AlternateContent>
    <mc:AlternateContent xmlns:mc="http://schemas.openxmlformats.org/markup-compatibility/2006">
      <mc:Choice Requires="x14">
        <control shapeId="1068" r:id="rId6" name="CheckBox2">
          <controlPr defaultSize="0" autoLine="0" r:id="rId7">
            <anchor moveWithCells="1">
              <from>
                <xdr:col>11</xdr:col>
                <xdr:colOff>393700</xdr:colOff>
                <xdr:row>49</xdr:row>
                <xdr:rowOff>88900</xdr:rowOff>
              </from>
              <to>
                <xdr:col>12</xdr:col>
                <xdr:colOff>50800</xdr:colOff>
                <xdr:row>50</xdr:row>
                <xdr:rowOff>88900</xdr:rowOff>
              </to>
            </anchor>
          </controlPr>
        </control>
      </mc:Choice>
      <mc:Fallback>
        <control shapeId="1068" r:id="rId6" name="CheckBox2"/>
      </mc:Fallback>
    </mc:AlternateContent>
    <mc:AlternateContent xmlns:mc="http://schemas.openxmlformats.org/markup-compatibility/2006">
      <mc:Choice Requires="x14">
        <control shapeId="1036" r:id="rId8" name="Check Box 12">
          <controlPr locked="0" defaultSize="0" autoFill="0" autoLine="0" autoPict="0">
            <anchor moveWithCells="1">
              <from>
                <xdr:col>3</xdr:col>
                <xdr:colOff>12700</xdr:colOff>
                <xdr:row>39</xdr:row>
                <xdr:rowOff>114300</xdr:rowOff>
              </from>
              <to>
                <xdr:col>4</xdr:col>
                <xdr:colOff>107950</xdr:colOff>
                <xdr:row>41</xdr:row>
                <xdr:rowOff>12700</xdr:rowOff>
              </to>
            </anchor>
          </controlPr>
        </control>
      </mc:Choice>
    </mc:AlternateContent>
    <mc:AlternateContent xmlns:mc="http://schemas.openxmlformats.org/markup-compatibility/2006">
      <mc:Choice Requires="x14">
        <control shapeId="1037" r:id="rId9" name="Check Box 13">
          <controlPr locked="0" defaultSize="0" autoFill="0" autoLine="0" autoPict="0">
            <anchor moveWithCells="1">
              <from>
                <xdr:col>3</xdr:col>
                <xdr:colOff>12700</xdr:colOff>
                <xdr:row>45</xdr:row>
                <xdr:rowOff>107950</xdr:rowOff>
              </from>
              <to>
                <xdr:col>4</xdr:col>
                <xdr:colOff>107950</xdr:colOff>
                <xdr:row>47</xdr:row>
                <xdr:rowOff>0</xdr:rowOff>
              </to>
            </anchor>
          </controlPr>
        </control>
      </mc:Choice>
    </mc:AlternateContent>
    <mc:AlternateContent xmlns:mc="http://schemas.openxmlformats.org/markup-compatibility/2006">
      <mc:Choice Requires="x14">
        <control shapeId="1050" r:id="rId10" name="Check Box 26">
          <controlPr locked="0" defaultSize="0" autoFill="0" autoLine="0" autoPict="0">
            <anchor moveWithCells="1">
              <from>
                <xdr:col>3</xdr:col>
                <xdr:colOff>12700</xdr:colOff>
                <xdr:row>36</xdr:row>
                <xdr:rowOff>107950</xdr:rowOff>
              </from>
              <to>
                <xdr:col>4</xdr:col>
                <xdr:colOff>107950</xdr:colOff>
                <xdr:row>38</xdr:row>
                <xdr:rowOff>0</xdr:rowOff>
              </to>
            </anchor>
          </controlPr>
        </control>
      </mc:Choice>
    </mc:AlternateContent>
    <mc:AlternateContent xmlns:mc="http://schemas.openxmlformats.org/markup-compatibility/2006">
      <mc:Choice Requires="x14">
        <control shapeId="1065" r:id="rId11" name="Check Box 41">
          <controlPr locked="0" defaultSize="0" autoFill="0" autoLine="0" autoPict="0">
            <anchor moveWithCells="1">
              <from>
                <xdr:col>3</xdr:col>
                <xdr:colOff>12700</xdr:colOff>
                <xdr:row>42</xdr:row>
                <xdr:rowOff>107950</xdr:rowOff>
              </from>
              <to>
                <xdr:col>4</xdr:col>
                <xdr:colOff>107950</xdr:colOff>
                <xdr:row>44</xdr:row>
                <xdr:rowOff>0</xdr:rowOff>
              </to>
            </anchor>
          </controlPr>
        </control>
      </mc:Choice>
    </mc:AlternateContent>
    <mc:AlternateContent xmlns:mc="http://schemas.openxmlformats.org/markup-compatibility/2006">
      <mc:Choice Requires="x14">
        <control shapeId="1029" r:id="rId12" name="Check Box 5">
          <controlPr defaultSize="0" autoFill="0" autoLine="0" autoPict="0">
            <anchor moveWithCells="1">
              <from>
                <xdr:col>3</xdr:col>
                <xdr:colOff>12700</xdr:colOff>
                <xdr:row>18</xdr:row>
                <xdr:rowOff>107950</xdr:rowOff>
              </from>
              <to>
                <xdr:col>4</xdr:col>
                <xdr:colOff>107950</xdr:colOff>
                <xdr:row>20</xdr:row>
                <xdr:rowOff>0</xdr:rowOff>
              </to>
            </anchor>
          </controlPr>
        </control>
      </mc:Choice>
    </mc:AlternateContent>
    <mc:AlternateContent xmlns:mc="http://schemas.openxmlformats.org/markup-compatibility/2006">
      <mc:Choice Requires="x14">
        <control shapeId="1033" r:id="rId13" name="Check Box 9">
          <controlPr locked="0" defaultSize="0" autoFill="0" autoLine="0" autoPict="0">
            <anchor moveWithCells="1">
              <from>
                <xdr:col>3</xdr:col>
                <xdr:colOff>12700</xdr:colOff>
                <xdr:row>21</xdr:row>
                <xdr:rowOff>114300</xdr:rowOff>
              </from>
              <to>
                <xdr:col>4</xdr:col>
                <xdr:colOff>107950</xdr:colOff>
                <xdr:row>23</xdr:row>
                <xdr:rowOff>12700</xdr:rowOff>
              </to>
            </anchor>
          </controlPr>
        </control>
      </mc:Choice>
    </mc:AlternateContent>
    <mc:AlternateContent xmlns:mc="http://schemas.openxmlformats.org/markup-compatibility/2006">
      <mc:Choice Requires="x14">
        <control shapeId="1034" r:id="rId14" name="Check Box 10">
          <controlPr locked="0" defaultSize="0" autoFill="0" autoLine="0" autoPict="0">
            <anchor moveWithCells="1">
              <from>
                <xdr:col>3</xdr:col>
                <xdr:colOff>12700</xdr:colOff>
                <xdr:row>24</xdr:row>
                <xdr:rowOff>114300</xdr:rowOff>
              </from>
              <to>
                <xdr:col>4</xdr:col>
                <xdr:colOff>107950</xdr:colOff>
                <xdr:row>26</xdr:row>
                <xdr:rowOff>12700</xdr:rowOff>
              </to>
            </anchor>
          </controlPr>
        </control>
      </mc:Choice>
    </mc:AlternateContent>
    <mc:AlternateContent xmlns:mc="http://schemas.openxmlformats.org/markup-compatibility/2006">
      <mc:Choice Requires="x14">
        <control shapeId="1035" r:id="rId15" name="Check Box 11">
          <controlPr locked="0" defaultSize="0" autoFill="0" autoLine="0" autoPict="0">
            <anchor moveWithCells="1">
              <from>
                <xdr:col>3</xdr:col>
                <xdr:colOff>12700</xdr:colOff>
                <xdr:row>27</xdr:row>
                <xdr:rowOff>107950</xdr:rowOff>
              </from>
              <to>
                <xdr:col>4</xdr:col>
                <xdr:colOff>107950</xdr:colOff>
                <xdr:row>29</xdr:row>
                <xdr:rowOff>0</xdr:rowOff>
              </to>
            </anchor>
          </controlPr>
        </control>
      </mc:Choice>
    </mc:AlternateContent>
    <mc:AlternateContent xmlns:mc="http://schemas.openxmlformats.org/markup-compatibility/2006">
      <mc:Choice Requires="x14">
        <control shapeId="1046" r:id="rId16" name="Check Box 22">
          <controlPr locked="0" defaultSize="0" autoFill="0" autoLine="0" autoPict="0">
            <anchor moveWithCells="1">
              <from>
                <xdr:col>3</xdr:col>
                <xdr:colOff>12700</xdr:colOff>
                <xdr:row>15</xdr:row>
                <xdr:rowOff>107950</xdr:rowOff>
              </from>
              <to>
                <xdr:col>4</xdr:col>
                <xdr:colOff>107950</xdr:colOff>
                <xdr:row>17</xdr:row>
                <xdr:rowOff>0</xdr:rowOff>
              </to>
            </anchor>
          </controlPr>
        </control>
      </mc:Choice>
    </mc:AlternateContent>
    <mc:AlternateContent xmlns:mc="http://schemas.openxmlformats.org/markup-compatibility/2006">
      <mc:Choice Requires="x14">
        <control shapeId="1048" r:id="rId17" name="Check Box 24">
          <controlPr locked="0" defaultSize="0" autoFill="0" autoLine="0" autoPict="0">
            <anchor moveWithCells="1">
              <from>
                <xdr:col>3</xdr:col>
                <xdr:colOff>12700</xdr:colOff>
                <xdr:row>30</xdr:row>
                <xdr:rowOff>107950</xdr:rowOff>
              </from>
              <to>
                <xdr:col>4</xdr:col>
                <xdr:colOff>107950</xdr:colOff>
                <xdr:row>32</xdr:row>
                <xdr:rowOff>0</xdr:rowOff>
              </to>
            </anchor>
          </controlPr>
        </control>
      </mc:Choice>
    </mc:AlternateContent>
    <mc:AlternateContent xmlns:mc="http://schemas.openxmlformats.org/markup-compatibility/2006">
      <mc:Choice Requires="x14">
        <control shapeId="1051" r:id="rId18" name="Check Box 27">
          <controlPr locked="0" defaultSize="0" autoFill="0" autoLine="0" autoPict="0">
            <anchor moveWithCells="1">
              <from>
                <xdr:col>3</xdr:col>
                <xdr:colOff>12700</xdr:colOff>
                <xdr:row>33</xdr:row>
                <xdr:rowOff>107950</xdr:rowOff>
              </from>
              <to>
                <xdr:col>4</xdr:col>
                <xdr:colOff>107950</xdr:colOff>
                <xdr:row>35</xdr:row>
                <xdr:rowOff>0</xdr:rowOff>
              </to>
            </anchor>
          </controlPr>
        </control>
      </mc:Choice>
    </mc:AlternateContent>
  </controls>
  <extLst>
    <ext xmlns:x14="http://schemas.microsoft.com/office/spreadsheetml/2009/9/main" uri="{CCE6A557-97BC-4b89-ADB6-D9C93CAAB3DF}">
      <x14:dataValidations xmlns:xm="http://schemas.microsoft.com/office/excel/2006/main" count="2">
        <x14:dataValidation type="list" showInputMessage="1" showErrorMessage="1" errorTitle="Travel From" error="Please choose from the drop down list" promptTitle="Travel From" prompt="Please choose from the drop down list" xr:uid="{00000000-0002-0000-0000-000004000000}">
          <x14:formula1>
            <xm:f>Distances!$A$3:$A$30</xm:f>
          </x14:formula1>
          <xm:sqref>B15 B18 B21 B24 B27 B30 B33 B36 B39 B42 B45</xm:sqref>
        </x14:dataValidation>
        <x14:dataValidation type="list" allowBlank="1" showInputMessage="1" showErrorMessage="1" errorTitle="Input Error" error="Please chose from the drop down list" promptTitle="Travel To" prompt="Please chose from the drop down list" xr:uid="{00000000-0002-0000-0000-000005000000}">
          <x14:formula1>
            <xm:f>Distances!$B$2:$AC$2</xm:f>
          </x14:formula1>
          <xm:sqref>B19:B20 B16 B46:B47 B43:B44 B40:B41 B37:B38 B34:B35 B31:B32 B28:B29 B25:B26 B22:B23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C69"/>
  <sheetViews>
    <sheetView workbookViewId="0">
      <pane xSplit="1" ySplit="2" topLeftCell="B41" activePane="bottomRight" state="frozen"/>
      <selection pane="topRight" activeCell="B1" sqref="B1"/>
      <selection pane="bottomLeft" activeCell="A6" sqref="A6"/>
      <selection pane="bottomRight" activeCell="B34" sqref="B34"/>
    </sheetView>
    <sheetView workbookViewId="1"/>
  </sheetViews>
  <sheetFormatPr defaultRowHeight="14.5" x14ac:dyDescent="0.35"/>
  <cols>
    <col min="1" max="1" width="21.7265625" bestFit="1" customWidth="1"/>
    <col min="2" max="28" width="12.1796875" customWidth="1"/>
  </cols>
  <sheetData>
    <row r="1" spans="1:29" x14ac:dyDescent="0.35">
      <c r="A1" s="78"/>
      <c r="B1" s="48" t="s">
        <v>87</v>
      </c>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s="10" customFormat="1" ht="44" thickBot="1" x14ac:dyDescent="0.4">
      <c r="A2" s="74"/>
      <c r="B2" s="75" t="s">
        <v>81</v>
      </c>
      <c r="C2" s="76" t="s">
        <v>38</v>
      </c>
      <c r="D2" s="76" t="s">
        <v>50</v>
      </c>
      <c r="E2" s="76" t="s">
        <v>107</v>
      </c>
      <c r="F2" s="76" t="s">
        <v>49</v>
      </c>
      <c r="G2" s="76" t="s">
        <v>39</v>
      </c>
      <c r="H2" s="76" t="s">
        <v>40</v>
      </c>
      <c r="I2" s="76" t="s">
        <v>62</v>
      </c>
      <c r="J2" s="76" t="s">
        <v>45</v>
      </c>
      <c r="K2" s="76" t="s">
        <v>41</v>
      </c>
      <c r="L2" s="76" t="s">
        <v>42</v>
      </c>
      <c r="M2" s="76" t="s">
        <v>43</v>
      </c>
      <c r="N2" s="76" t="s">
        <v>44</v>
      </c>
      <c r="O2" s="76" t="s">
        <v>108</v>
      </c>
      <c r="P2" s="76" t="s">
        <v>76</v>
      </c>
      <c r="Q2" s="76" t="s">
        <v>66</v>
      </c>
      <c r="R2" s="76" t="s">
        <v>77</v>
      </c>
      <c r="S2" s="76" t="s">
        <v>46</v>
      </c>
      <c r="T2" s="76" t="s">
        <v>78</v>
      </c>
      <c r="U2" s="76" t="s">
        <v>79</v>
      </c>
      <c r="V2" s="76" t="s">
        <v>47</v>
      </c>
      <c r="W2" s="76" t="s">
        <v>48</v>
      </c>
      <c r="X2" s="76" t="s">
        <v>80</v>
      </c>
      <c r="Y2" s="76" t="s">
        <v>51</v>
      </c>
      <c r="Z2" s="76" t="s">
        <v>52</v>
      </c>
      <c r="AA2" s="76" t="s">
        <v>60</v>
      </c>
      <c r="AB2" s="76" t="s">
        <v>88</v>
      </c>
      <c r="AC2" s="76" t="s">
        <v>89</v>
      </c>
    </row>
    <row r="3" spans="1:29" ht="15" customHeight="1" x14ac:dyDescent="0.35">
      <c r="A3" s="71" t="s">
        <v>81</v>
      </c>
      <c r="B3" s="77">
        <v>0</v>
      </c>
      <c r="C3" s="73">
        <v>58</v>
      </c>
      <c r="D3" s="73">
        <v>65</v>
      </c>
      <c r="E3" s="73">
        <v>93</v>
      </c>
      <c r="F3" s="73">
        <v>151</v>
      </c>
      <c r="G3" s="73">
        <v>161</v>
      </c>
      <c r="H3" s="73">
        <v>177</v>
      </c>
      <c r="I3" s="73">
        <v>181</v>
      </c>
      <c r="J3" s="73">
        <v>197</v>
      </c>
      <c r="K3" s="73">
        <v>222</v>
      </c>
      <c r="L3" s="73">
        <v>269</v>
      </c>
      <c r="M3" s="73">
        <v>293</v>
      </c>
      <c r="N3" s="73">
        <v>304</v>
      </c>
      <c r="O3" s="73">
        <v>311</v>
      </c>
      <c r="P3" s="73">
        <v>382</v>
      </c>
      <c r="Q3" s="73">
        <v>409</v>
      </c>
      <c r="R3" s="73">
        <v>202</v>
      </c>
      <c r="S3" s="73">
        <v>206</v>
      </c>
      <c r="T3" s="73">
        <v>451</v>
      </c>
      <c r="U3" s="73">
        <v>476</v>
      </c>
      <c r="V3" s="73">
        <v>452</v>
      </c>
      <c r="W3" s="73">
        <v>348</v>
      </c>
      <c r="X3" s="73">
        <v>351</v>
      </c>
      <c r="Y3" s="73">
        <v>398</v>
      </c>
      <c r="Z3" s="73">
        <v>461</v>
      </c>
      <c r="AA3" s="73"/>
      <c r="AB3" s="73"/>
      <c r="AC3" s="73"/>
    </row>
    <row r="4" spans="1:29" x14ac:dyDescent="0.35">
      <c r="A4" s="72" t="s">
        <v>38</v>
      </c>
      <c r="B4" s="13">
        <v>58</v>
      </c>
      <c r="C4" s="12">
        <v>0</v>
      </c>
      <c r="D4" s="12">
        <v>7</v>
      </c>
      <c r="E4" s="12">
        <v>35</v>
      </c>
      <c r="F4" s="12">
        <v>93</v>
      </c>
      <c r="G4" s="14">
        <v>103</v>
      </c>
      <c r="H4" s="14">
        <v>120</v>
      </c>
      <c r="I4" s="12">
        <v>123</v>
      </c>
      <c r="J4" s="12">
        <v>140</v>
      </c>
      <c r="K4" s="14">
        <v>165</v>
      </c>
      <c r="L4" s="14">
        <v>211</v>
      </c>
      <c r="M4" s="14">
        <v>235</v>
      </c>
      <c r="N4" s="14">
        <v>246</v>
      </c>
      <c r="O4" s="14">
        <v>254</v>
      </c>
      <c r="P4" s="12">
        <v>323</v>
      </c>
      <c r="Q4" s="12">
        <v>352</v>
      </c>
      <c r="R4" s="12">
        <v>148</v>
      </c>
      <c r="S4" s="12">
        <v>262</v>
      </c>
      <c r="T4" s="12">
        <v>398</v>
      </c>
      <c r="U4" s="12">
        <v>398</v>
      </c>
      <c r="V4" s="12">
        <v>398</v>
      </c>
      <c r="W4" s="12">
        <v>295</v>
      </c>
      <c r="X4" s="12">
        <v>298</v>
      </c>
      <c r="Y4" s="12">
        <v>345</v>
      </c>
      <c r="Z4" s="12">
        <v>407</v>
      </c>
      <c r="AA4" s="12"/>
      <c r="AB4" s="12"/>
      <c r="AC4" s="12"/>
    </row>
    <row r="5" spans="1:29" x14ac:dyDescent="0.35">
      <c r="A5" s="72" t="s">
        <v>50</v>
      </c>
      <c r="B5" s="13">
        <v>65</v>
      </c>
      <c r="C5" s="12">
        <v>7</v>
      </c>
      <c r="D5" s="12">
        <v>0</v>
      </c>
      <c r="E5" s="12">
        <v>28</v>
      </c>
      <c r="F5" s="12">
        <v>86</v>
      </c>
      <c r="G5" s="12">
        <v>97</v>
      </c>
      <c r="H5" s="12">
        <v>113</v>
      </c>
      <c r="I5" s="12">
        <v>116</v>
      </c>
      <c r="J5" s="12">
        <v>133</v>
      </c>
      <c r="K5" s="12">
        <v>158</v>
      </c>
      <c r="L5" s="12">
        <v>204</v>
      </c>
      <c r="M5" s="12">
        <v>228</v>
      </c>
      <c r="N5" s="12">
        <v>240</v>
      </c>
      <c r="O5" s="12">
        <v>247</v>
      </c>
      <c r="P5" s="12">
        <v>316</v>
      </c>
      <c r="Q5" s="12">
        <v>345</v>
      </c>
      <c r="R5" s="12">
        <v>155</v>
      </c>
      <c r="S5" s="12">
        <v>270</v>
      </c>
      <c r="T5" s="12">
        <v>405</v>
      </c>
      <c r="U5" s="12">
        <v>405</v>
      </c>
      <c r="V5" s="12">
        <v>405</v>
      </c>
      <c r="W5" s="12">
        <v>302</v>
      </c>
      <c r="X5" s="12">
        <v>305</v>
      </c>
      <c r="Y5" s="12">
        <v>352</v>
      </c>
      <c r="Z5" s="12">
        <v>415</v>
      </c>
      <c r="AA5" s="12"/>
      <c r="AB5" s="12"/>
      <c r="AC5" s="12"/>
    </row>
    <row r="6" spans="1:29" x14ac:dyDescent="0.35">
      <c r="A6" s="72" t="s">
        <v>107</v>
      </c>
      <c r="B6" s="13">
        <v>93</v>
      </c>
      <c r="C6" s="12">
        <v>35</v>
      </c>
      <c r="D6" s="12">
        <v>28</v>
      </c>
      <c r="E6" s="12">
        <v>0</v>
      </c>
      <c r="F6" s="12">
        <v>58</v>
      </c>
      <c r="G6" s="12">
        <v>68</v>
      </c>
      <c r="H6" s="12">
        <v>84</v>
      </c>
      <c r="I6" s="12">
        <v>88</v>
      </c>
      <c r="J6" s="12">
        <v>104</v>
      </c>
      <c r="K6" s="12">
        <v>129</v>
      </c>
      <c r="L6" s="12">
        <v>176</v>
      </c>
      <c r="M6" s="12">
        <v>200</v>
      </c>
      <c r="N6" s="12">
        <v>211</v>
      </c>
      <c r="O6" s="12">
        <v>218</v>
      </c>
      <c r="P6" s="12">
        <v>289</v>
      </c>
      <c r="Q6" s="12">
        <v>316</v>
      </c>
      <c r="R6" s="12">
        <v>184</v>
      </c>
      <c r="S6" s="12">
        <v>298</v>
      </c>
      <c r="T6" s="12">
        <v>440</v>
      </c>
      <c r="U6" s="12">
        <v>440</v>
      </c>
      <c r="V6" s="12">
        <v>440</v>
      </c>
      <c r="W6" s="12">
        <v>330</v>
      </c>
      <c r="X6" s="12">
        <v>333</v>
      </c>
      <c r="Y6" s="12">
        <v>380</v>
      </c>
      <c r="Z6" s="12">
        <v>443</v>
      </c>
      <c r="AA6" s="12"/>
      <c r="AB6" s="12"/>
      <c r="AC6" s="12"/>
    </row>
    <row r="7" spans="1:29" x14ac:dyDescent="0.35">
      <c r="A7" s="72" t="s">
        <v>49</v>
      </c>
      <c r="B7" s="13">
        <v>151</v>
      </c>
      <c r="C7" s="12">
        <v>93</v>
      </c>
      <c r="D7" s="12">
        <v>86</v>
      </c>
      <c r="E7" s="12">
        <v>58</v>
      </c>
      <c r="F7" s="12">
        <v>0</v>
      </c>
      <c r="G7" s="12">
        <v>11</v>
      </c>
      <c r="H7" s="12">
        <v>27</v>
      </c>
      <c r="I7" s="12">
        <v>30</v>
      </c>
      <c r="J7" s="12">
        <v>47</v>
      </c>
      <c r="K7" s="12">
        <v>72</v>
      </c>
      <c r="L7" s="12">
        <v>118</v>
      </c>
      <c r="M7" s="12">
        <v>142</v>
      </c>
      <c r="N7" s="12">
        <v>154</v>
      </c>
      <c r="O7" s="12">
        <v>161</v>
      </c>
      <c r="P7" s="12">
        <v>230</v>
      </c>
      <c r="Q7" s="12">
        <v>259</v>
      </c>
      <c r="R7" s="12">
        <v>241</v>
      </c>
      <c r="S7" s="12">
        <v>269</v>
      </c>
      <c r="T7" s="12">
        <v>383</v>
      </c>
      <c r="U7" s="12">
        <v>383</v>
      </c>
      <c r="V7" s="12">
        <v>383</v>
      </c>
      <c r="W7" s="12">
        <v>388</v>
      </c>
      <c r="X7" s="12">
        <v>391</v>
      </c>
      <c r="Y7" s="12">
        <v>438</v>
      </c>
      <c r="Z7" s="12">
        <v>500</v>
      </c>
      <c r="AA7" s="12"/>
      <c r="AB7" s="12"/>
      <c r="AC7" s="12"/>
    </row>
    <row r="8" spans="1:29" x14ac:dyDescent="0.35">
      <c r="A8" s="72" t="s">
        <v>39</v>
      </c>
      <c r="B8" s="13">
        <v>161</v>
      </c>
      <c r="C8" s="14">
        <v>103</v>
      </c>
      <c r="D8" s="12">
        <v>97</v>
      </c>
      <c r="E8" s="12">
        <v>68</v>
      </c>
      <c r="F8" s="12">
        <v>11</v>
      </c>
      <c r="G8" s="12">
        <v>0</v>
      </c>
      <c r="H8" s="14">
        <v>17</v>
      </c>
      <c r="I8" s="12">
        <v>20</v>
      </c>
      <c r="J8" s="12">
        <v>37</v>
      </c>
      <c r="K8" s="12">
        <v>62</v>
      </c>
      <c r="L8" s="12">
        <v>108</v>
      </c>
      <c r="M8" s="14">
        <v>132</v>
      </c>
      <c r="N8" s="12">
        <v>143</v>
      </c>
      <c r="O8" s="12">
        <v>151</v>
      </c>
      <c r="P8" s="12">
        <v>220</v>
      </c>
      <c r="Q8" s="12">
        <v>249</v>
      </c>
      <c r="R8" s="12">
        <v>252</v>
      </c>
      <c r="S8" s="12">
        <v>259</v>
      </c>
      <c r="T8" s="12">
        <v>373</v>
      </c>
      <c r="U8" s="12">
        <v>373</v>
      </c>
      <c r="V8" s="12">
        <v>373</v>
      </c>
      <c r="W8" s="12">
        <v>398</v>
      </c>
      <c r="X8" s="12">
        <v>401</v>
      </c>
      <c r="Y8" s="12">
        <v>448</v>
      </c>
      <c r="Z8" s="12">
        <v>511</v>
      </c>
      <c r="AA8" s="12"/>
      <c r="AB8" s="12"/>
      <c r="AC8" s="12"/>
    </row>
    <row r="9" spans="1:29" x14ac:dyDescent="0.35">
      <c r="A9" s="72" t="s">
        <v>40</v>
      </c>
      <c r="B9" s="13">
        <v>177</v>
      </c>
      <c r="C9" s="14">
        <v>120</v>
      </c>
      <c r="D9" s="12">
        <v>113</v>
      </c>
      <c r="E9" s="12">
        <v>84</v>
      </c>
      <c r="F9" s="12">
        <v>27</v>
      </c>
      <c r="G9" s="14">
        <v>17</v>
      </c>
      <c r="H9" s="12">
        <v>0</v>
      </c>
      <c r="I9" s="12">
        <v>10</v>
      </c>
      <c r="J9" s="14">
        <v>27</v>
      </c>
      <c r="K9" s="14">
        <v>52</v>
      </c>
      <c r="L9" s="14">
        <v>98</v>
      </c>
      <c r="M9" s="14">
        <v>122</v>
      </c>
      <c r="N9" s="14">
        <v>133</v>
      </c>
      <c r="O9" s="14">
        <v>141</v>
      </c>
      <c r="P9" s="12">
        <v>210</v>
      </c>
      <c r="Q9" s="12">
        <v>239</v>
      </c>
      <c r="R9" s="12">
        <v>268</v>
      </c>
      <c r="S9" s="14">
        <v>275</v>
      </c>
      <c r="T9" s="12">
        <v>363</v>
      </c>
      <c r="U9" s="12">
        <v>363</v>
      </c>
      <c r="V9" s="14">
        <v>363</v>
      </c>
      <c r="W9" s="14">
        <v>414</v>
      </c>
      <c r="X9" s="12">
        <v>417</v>
      </c>
      <c r="Y9" s="12">
        <v>465</v>
      </c>
      <c r="Z9" s="12">
        <v>527</v>
      </c>
      <c r="AA9" s="12"/>
      <c r="AB9" s="12"/>
      <c r="AC9" s="12"/>
    </row>
    <row r="10" spans="1:29" x14ac:dyDescent="0.35">
      <c r="A10" s="72" t="s">
        <v>62</v>
      </c>
      <c r="B10" s="13">
        <v>181</v>
      </c>
      <c r="C10" s="12">
        <v>123</v>
      </c>
      <c r="D10" s="12">
        <v>116</v>
      </c>
      <c r="E10" s="12">
        <v>88</v>
      </c>
      <c r="F10" s="12">
        <v>30</v>
      </c>
      <c r="G10" s="12">
        <v>20</v>
      </c>
      <c r="H10" s="12">
        <v>10</v>
      </c>
      <c r="I10" s="12">
        <v>0</v>
      </c>
      <c r="J10" s="12">
        <v>19</v>
      </c>
      <c r="K10" s="12">
        <v>44</v>
      </c>
      <c r="L10" s="12">
        <v>90</v>
      </c>
      <c r="M10" s="12">
        <v>110</v>
      </c>
      <c r="N10" s="12">
        <v>125</v>
      </c>
      <c r="O10" s="12">
        <v>133</v>
      </c>
      <c r="P10" s="12">
        <v>202</v>
      </c>
      <c r="Q10" s="12">
        <v>231</v>
      </c>
      <c r="R10" s="12">
        <v>271</v>
      </c>
      <c r="S10" s="12">
        <v>278</v>
      </c>
      <c r="T10" s="12">
        <v>355</v>
      </c>
      <c r="U10" s="12">
        <v>355</v>
      </c>
      <c r="V10" s="12">
        <v>355</v>
      </c>
      <c r="W10" s="12">
        <v>418</v>
      </c>
      <c r="X10" s="12">
        <v>447</v>
      </c>
      <c r="Y10" s="12">
        <v>468</v>
      </c>
      <c r="Z10" s="12">
        <v>530</v>
      </c>
      <c r="AA10" s="12"/>
      <c r="AB10" s="12"/>
      <c r="AC10" s="12"/>
    </row>
    <row r="11" spans="1:29" x14ac:dyDescent="0.35">
      <c r="A11" s="72" t="s">
        <v>45</v>
      </c>
      <c r="B11" s="13">
        <v>197</v>
      </c>
      <c r="C11" s="12">
        <v>140</v>
      </c>
      <c r="D11" s="12">
        <v>133</v>
      </c>
      <c r="E11" s="12">
        <v>104</v>
      </c>
      <c r="F11" s="12">
        <v>47</v>
      </c>
      <c r="G11" s="12">
        <v>37</v>
      </c>
      <c r="H11" s="14">
        <v>27</v>
      </c>
      <c r="I11" s="12">
        <v>19</v>
      </c>
      <c r="J11" s="12">
        <v>0</v>
      </c>
      <c r="K11" s="12">
        <v>26</v>
      </c>
      <c r="L11" s="12">
        <v>72</v>
      </c>
      <c r="M11" s="14">
        <v>96</v>
      </c>
      <c r="N11" s="12">
        <v>107</v>
      </c>
      <c r="O11" s="12">
        <v>115</v>
      </c>
      <c r="P11" s="12">
        <v>184</v>
      </c>
      <c r="Q11" s="12">
        <v>213</v>
      </c>
      <c r="R11" s="12">
        <v>288</v>
      </c>
      <c r="S11" s="12">
        <v>295</v>
      </c>
      <c r="T11" s="12">
        <v>337</v>
      </c>
      <c r="U11" s="12">
        <v>337</v>
      </c>
      <c r="V11" s="12">
        <v>337</v>
      </c>
      <c r="W11" s="12">
        <v>434</v>
      </c>
      <c r="X11" s="12">
        <v>429</v>
      </c>
      <c r="Y11" s="12">
        <v>485</v>
      </c>
      <c r="Z11" s="12">
        <v>547</v>
      </c>
      <c r="AA11" s="12"/>
      <c r="AB11" s="12"/>
      <c r="AC11" s="12"/>
    </row>
    <row r="12" spans="1:29" x14ac:dyDescent="0.35">
      <c r="A12" s="72" t="s">
        <v>41</v>
      </c>
      <c r="B12" s="13">
        <v>222</v>
      </c>
      <c r="C12" s="14">
        <v>165</v>
      </c>
      <c r="D12" s="12">
        <v>158</v>
      </c>
      <c r="E12" s="12">
        <v>129</v>
      </c>
      <c r="F12" s="12">
        <v>72</v>
      </c>
      <c r="G12" s="12">
        <v>62</v>
      </c>
      <c r="H12" s="14">
        <v>52</v>
      </c>
      <c r="I12" s="12">
        <v>44</v>
      </c>
      <c r="J12" s="12">
        <v>26</v>
      </c>
      <c r="K12" s="12">
        <v>0</v>
      </c>
      <c r="L12" s="12">
        <v>47</v>
      </c>
      <c r="M12" s="14">
        <v>71</v>
      </c>
      <c r="N12" s="12">
        <v>82</v>
      </c>
      <c r="O12" s="12">
        <v>90</v>
      </c>
      <c r="P12" s="12">
        <v>159</v>
      </c>
      <c r="Q12" s="12">
        <v>188</v>
      </c>
      <c r="R12" s="12">
        <v>313</v>
      </c>
      <c r="S12" s="12">
        <v>320</v>
      </c>
      <c r="T12" s="12">
        <v>312</v>
      </c>
      <c r="U12" s="12">
        <v>312</v>
      </c>
      <c r="V12" s="12">
        <v>312</v>
      </c>
      <c r="W12" s="12">
        <v>459</v>
      </c>
      <c r="X12" s="12">
        <v>404</v>
      </c>
      <c r="Y12" s="12">
        <v>509</v>
      </c>
      <c r="Z12" s="12">
        <v>572</v>
      </c>
      <c r="AA12" s="12"/>
      <c r="AB12" s="12"/>
      <c r="AC12" s="12"/>
    </row>
    <row r="13" spans="1:29" x14ac:dyDescent="0.35">
      <c r="A13" s="72" t="s">
        <v>42</v>
      </c>
      <c r="B13" s="13">
        <v>269</v>
      </c>
      <c r="C13" s="14">
        <v>211</v>
      </c>
      <c r="D13" s="12">
        <v>204</v>
      </c>
      <c r="E13" s="12">
        <v>176</v>
      </c>
      <c r="F13" s="12">
        <v>118</v>
      </c>
      <c r="G13" s="12">
        <v>108</v>
      </c>
      <c r="H13" s="14">
        <v>98</v>
      </c>
      <c r="I13" s="12">
        <v>90</v>
      </c>
      <c r="J13" s="12">
        <v>72</v>
      </c>
      <c r="K13" s="12">
        <v>47</v>
      </c>
      <c r="L13" s="12">
        <v>0</v>
      </c>
      <c r="M13" s="14">
        <v>35</v>
      </c>
      <c r="N13" s="12">
        <v>36</v>
      </c>
      <c r="O13" s="12">
        <v>43</v>
      </c>
      <c r="P13" s="12">
        <v>112</v>
      </c>
      <c r="Q13" s="12">
        <v>141</v>
      </c>
      <c r="R13" s="12">
        <v>359</v>
      </c>
      <c r="S13" s="12">
        <v>366</v>
      </c>
      <c r="T13" s="12">
        <v>265</v>
      </c>
      <c r="U13" s="12">
        <v>265</v>
      </c>
      <c r="V13" s="12">
        <v>265</v>
      </c>
      <c r="W13" s="12">
        <v>506</v>
      </c>
      <c r="X13" s="12">
        <v>357</v>
      </c>
      <c r="Y13" s="12">
        <v>556</v>
      </c>
      <c r="Z13" s="12">
        <v>543</v>
      </c>
      <c r="AA13" s="12"/>
      <c r="AB13" s="12"/>
      <c r="AC13" s="12"/>
    </row>
    <row r="14" spans="1:29" x14ac:dyDescent="0.35">
      <c r="A14" s="72" t="s">
        <v>43</v>
      </c>
      <c r="B14" s="13">
        <v>293</v>
      </c>
      <c r="C14" s="14">
        <v>235</v>
      </c>
      <c r="D14" s="12">
        <v>228</v>
      </c>
      <c r="E14" s="12">
        <v>200</v>
      </c>
      <c r="F14" s="12">
        <v>142</v>
      </c>
      <c r="G14" s="14">
        <v>132</v>
      </c>
      <c r="H14" s="14">
        <v>122</v>
      </c>
      <c r="I14" s="12">
        <v>110</v>
      </c>
      <c r="J14" s="14">
        <v>96</v>
      </c>
      <c r="K14" s="14">
        <v>71</v>
      </c>
      <c r="L14" s="14">
        <v>35</v>
      </c>
      <c r="M14" s="12">
        <v>0</v>
      </c>
      <c r="N14" s="14">
        <v>29</v>
      </c>
      <c r="O14" s="14">
        <v>22</v>
      </c>
      <c r="P14" s="12">
        <v>118</v>
      </c>
      <c r="Q14" s="12">
        <v>134</v>
      </c>
      <c r="R14" s="12">
        <v>383</v>
      </c>
      <c r="S14" s="12">
        <v>391</v>
      </c>
      <c r="T14" s="12">
        <v>259</v>
      </c>
      <c r="U14" s="12">
        <v>259</v>
      </c>
      <c r="V14" s="12">
        <v>259</v>
      </c>
      <c r="W14" s="12">
        <v>530</v>
      </c>
      <c r="X14" s="12">
        <v>351</v>
      </c>
      <c r="Y14" s="12">
        <v>558</v>
      </c>
      <c r="Z14" s="12">
        <v>536</v>
      </c>
      <c r="AA14" s="12"/>
      <c r="AB14" s="12"/>
      <c r="AC14" s="12"/>
    </row>
    <row r="15" spans="1:29" x14ac:dyDescent="0.35">
      <c r="A15" s="72" t="s">
        <v>44</v>
      </c>
      <c r="B15" s="13">
        <v>304</v>
      </c>
      <c r="C15" s="14">
        <v>246</v>
      </c>
      <c r="D15" s="12">
        <v>240</v>
      </c>
      <c r="E15" s="12">
        <v>211</v>
      </c>
      <c r="F15" s="12">
        <v>154</v>
      </c>
      <c r="G15" s="12">
        <v>143</v>
      </c>
      <c r="H15" s="14">
        <v>133</v>
      </c>
      <c r="I15" s="12">
        <v>125</v>
      </c>
      <c r="J15" s="12">
        <v>107</v>
      </c>
      <c r="K15" s="12">
        <v>82</v>
      </c>
      <c r="L15" s="12">
        <v>36</v>
      </c>
      <c r="M15" s="14">
        <v>29</v>
      </c>
      <c r="N15" s="12">
        <v>0</v>
      </c>
      <c r="O15" s="12">
        <v>14</v>
      </c>
      <c r="P15" s="12">
        <v>96</v>
      </c>
      <c r="Q15" s="12">
        <v>105</v>
      </c>
      <c r="R15" s="12">
        <v>395</v>
      </c>
      <c r="S15" s="12">
        <v>392</v>
      </c>
      <c r="T15" s="12">
        <v>230</v>
      </c>
      <c r="U15" s="12">
        <v>230</v>
      </c>
      <c r="V15" s="12">
        <v>230</v>
      </c>
      <c r="W15" s="12">
        <v>541</v>
      </c>
      <c r="X15" s="12">
        <v>322</v>
      </c>
      <c r="Y15" s="12">
        <v>529</v>
      </c>
      <c r="Z15" s="12">
        <v>508</v>
      </c>
      <c r="AA15" s="12"/>
      <c r="AB15" s="12"/>
      <c r="AC15" s="12"/>
    </row>
    <row r="16" spans="1:29" x14ac:dyDescent="0.35">
      <c r="A16" s="72" t="s">
        <v>108</v>
      </c>
      <c r="B16" s="13">
        <v>311</v>
      </c>
      <c r="C16" s="14">
        <v>254</v>
      </c>
      <c r="D16" s="12">
        <v>247</v>
      </c>
      <c r="E16" s="12">
        <v>218</v>
      </c>
      <c r="F16" s="12">
        <v>161</v>
      </c>
      <c r="G16" s="12">
        <v>151</v>
      </c>
      <c r="H16" s="14">
        <v>141</v>
      </c>
      <c r="I16" s="12">
        <v>133</v>
      </c>
      <c r="J16" s="12">
        <v>115</v>
      </c>
      <c r="K16" s="12">
        <v>90</v>
      </c>
      <c r="L16" s="12">
        <v>43</v>
      </c>
      <c r="M16" s="14">
        <v>22</v>
      </c>
      <c r="N16" s="12">
        <v>14</v>
      </c>
      <c r="O16" s="12">
        <v>0</v>
      </c>
      <c r="P16" s="12">
        <v>103</v>
      </c>
      <c r="Q16" s="12">
        <v>120</v>
      </c>
      <c r="R16" s="12">
        <v>402</v>
      </c>
      <c r="S16" s="12">
        <v>399</v>
      </c>
      <c r="T16" s="12">
        <v>244</v>
      </c>
      <c r="U16" s="12">
        <v>244</v>
      </c>
      <c r="V16" s="12">
        <v>244</v>
      </c>
      <c r="W16" s="12">
        <v>548</v>
      </c>
      <c r="X16" s="12">
        <v>336</v>
      </c>
      <c r="Y16" s="12">
        <v>544</v>
      </c>
      <c r="Z16" s="12">
        <v>522</v>
      </c>
      <c r="AA16" s="12"/>
      <c r="AB16" s="12"/>
      <c r="AC16" s="12"/>
    </row>
    <row r="17" spans="1:29" x14ac:dyDescent="0.35">
      <c r="A17" s="72" t="s">
        <v>76</v>
      </c>
      <c r="B17" s="13">
        <v>382</v>
      </c>
      <c r="C17" s="12">
        <v>323</v>
      </c>
      <c r="D17" s="12">
        <v>316</v>
      </c>
      <c r="E17" s="12">
        <v>289</v>
      </c>
      <c r="F17" s="12">
        <v>230</v>
      </c>
      <c r="G17" s="12">
        <v>220</v>
      </c>
      <c r="H17" s="12">
        <v>210</v>
      </c>
      <c r="I17" s="12">
        <v>202</v>
      </c>
      <c r="J17" s="12">
        <v>184</v>
      </c>
      <c r="K17" s="12">
        <v>159</v>
      </c>
      <c r="L17" s="12">
        <v>112</v>
      </c>
      <c r="M17" s="12">
        <v>118</v>
      </c>
      <c r="N17" s="12">
        <v>96</v>
      </c>
      <c r="O17" s="12">
        <v>103</v>
      </c>
      <c r="P17" s="12">
        <v>0</v>
      </c>
      <c r="Q17" s="12">
        <v>202</v>
      </c>
      <c r="R17" s="12">
        <v>472</v>
      </c>
      <c r="S17" s="12">
        <v>297</v>
      </c>
      <c r="T17" s="12">
        <v>326</v>
      </c>
      <c r="U17" s="12">
        <v>326</v>
      </c>
      <c r="V17" s="12">
        <v>326</v>
      </c>
      <c r="W17" s="12">
        <v>618</v>
      </c>
      <c r="X17" s="12">
        <v>418</v>
      </c>
      <c r="Y17" s="12">
        <v>625</v>
      </c>
      <c r="Z17" s="12">
        <v>604</v>
      </c>
      <c r="AA17" s="12"/>
      <c r="AB17" s="12"/>
      <c r="AC17" s="12"/>
    </row>
    <row r="18" spans="1:29" x14ac:dyDescent="0.35">
      <c r="A18" s="72" t="s">
        <v>66</v>
      </c>
      <c r="B18" s="13">
        <v>409</v>
      </c>
      <c r="C18" s="12">
        <v>352</v>
      </c>
      <c r="D18" s="12">
        <v>345</v>
      </c>
      <c r="E18" s="12">
        <v>316</v>
      </c>
      <c r="F18" s="12">
        <v>259</v>
      </c>
      <c r="G18" s="12">
        <v>249</v>
      </c>
      <c r="H18" s="12">
        <v>239</v>
      </c>
      <c r="I18" s="12">
        <v>231</v>
      </c>
      <c r="J18" s="12">
        <v>213</v>
      </c>
      <c r="K18" s="12">
        <v>188</v>
      </c>
      <c r="L18" s="12">
        <v>141</v>
      </c>
      <c r="M18" s="12">
        <v>134</v>
      </c>
      <c r="N18" s="12">
        <v>105</v>
      </c>
      <c r="O18" s="12">
        <v>120</v>
      </c>
      <c r="P18" s="12">
        <v>202</v>
      </c>
      <c r="Q18" s="12">
        <v>0</v>
      </c>
      <c r="R18" s="12">
        <v>366</v>
      </c>
      <c r="S18" s="12">
        <v>497</v>
      </c>
      <c r="T18" s="12">
        <v>124</v>
      </c>
      <c r="U18" s="12">
        <v>124</v>
      </c>
      <c r="V18" s="12">
        <v>124</v>
      </c>
      <c r="W18" s="12">
        <v>461</v>
      </c>
      <c r="X18" s="12">
        <v>216</v>
      </c>
      <c r="Y18" s="12">
        <v>423</v>
      </c>
      <c r="Z18" s="12">
        <v>401</v>
      </c>
      <c r="AA18" s="12"/>
      <c r="AB18" s="12"/>
      <c r="AC18" s="12"/>
    </row>
    <row r="19" spans="1:29" x14ac:dyDescent="0.35">
      <c r="A19" s="72" t="s">
        <v>77</v>
      </c>
      <c r="B19" s="13">
        <v>202</v>
      </c>
      <c r="C19" s="12">
        <v>148</v>
      </c>
      <c r="D19" s="12">
        <v>155</v>
      </c>
      <c r="E19" s="12">
        <v>184</v>
      </c>
      <c r="F19" s="12">
        <v>241</v>
      </c>
      <c r="G19" s="12">
        <v>252</v>
      </c>
      <c r="H19" s="12">
        <v>268</v>
      </c>
      <c r="I19" s="12">
        <v>271</v>
      </c>
      <c r="J19" s="12">
        <v>288</v>
      </c>
      <c r="K19" s="12">
        <v>313</v>
      </c>
      <c r="L19" s="12">
        <v>359</v>
      </c>
      <c r="M19" s="12">
        <v>383</v>
      </c>
      <c r="N19" s="12">
        <v>395</v>
      </c>
      <c r="O19" s="12">
        <v>402</v>
      </c>
      <c r="P19" s="12">
        <v>472</v>
      </c>
      <c r="Q19" s="12">
        <v>366</v>
      </c>
      <c r="R19" s="12">
        <v>0</v>
      </c>
      <c r="S19" s="12">
        <v>406</v>
      </c>
      <c r="T19" s="12">
        <v>250</v>
      </c>
      <c r="U19" s="12">
        <v>250</v>
      </c>
      <c r="V19" s="12">
        <v>250</v>
      </c>
      <c r="W19" s="12">
        <v>147</v>
      </c>
      <c r="X19" s="12">
        <v>150</v>
      </c>
      <c r="Y19" s="12">
        <v>197</v>
      </c>
      <c r="Z19" s="12">
        <v>260</v>
      </c>
      <c r="AA19" s="12"/>
      <c r="AB19" s="12"/>
      <c r="AC19" s="12"/>
    </row>
    <row r="20" spans="1:29" x14ac:dyDescent="0.35">
      <c r="A20" s="72" t="s">
        <v>46</v>
      </c>
      <c r="B20" s="13">
        <v>206</v>
      </c>
      <c r="C20" s="12">
        <v>262</v>
      </c>
      <c r="D20" s="12">
        <v>270</v>
      </c>
      <c r="E20" s="12">
        <v>298</v>
      </c>
      <c r="F20" s="12">
        <v>269</v>
      </c>
      <c r="G20" s="12">
        <v>259</v>
      </c>
      <c r="H20" s="14">
        <v>275</v>
      </c>
      <c r="I20" s="12">
        <v>278</v>
      </c>
      <c r="J20" s="12">
        <v>295</v>
      </c>
      <c r="K20" s="12">
        <v>320</v>
      </c>
      <c r="L20" s="12">
        <v>366</v>
      </c>
      <c r="M20" s="12">
        <v>391</v>
      </c>
      <c r="N20" s="12">
        <v>392</v>
      </c>
      <c r="O20" s="12">
        <v>399</v>
      </c>
      <c r="P20" s="12">
        <v>297</v>
      </c>
      <c r="Q20" s="12">
        <v>497</v>
      </c>
      <c r="R20" s="12">
        <v>406</v>
      </c>
      <c r="S20" s="12">
        <v>0</v>
      </c>
      <c r="T20" s="12">
        <v>622</v>
      </c>
      <c r="U20" s="12">
        <v>622</v>
      </c>
      <c r="V20" s="12">
        <v>622</v>
      </c>
      <c r="W20" s="12">
        <v>554</v>
      </c>
      <c r="X20" s="12">
        <v>556</v>
      </c>
      <c r="Y20" s="12">
        <v>605</v>
      </c>
      <c r="Z20" s="12">
        <v>667</v>
      </c>
      <c r="AA20" s="12"/>
      <c r="AB20" s="12"/>
      <c r="AC20" s="12"/>
    </row>
    <row r="21" spans="1:29" x14ac:dyDescent="0.35">
      <c r="A21" s="72" t="s">
        <v>78</v>
      </c>
      <c r="B21" s="13">
        <v>451</v>
      </c>
      <c r="C21" s="12">
        <v>398</v>
      </c>
      <c r="D21" s="12">
        <v>405</v>
      </c>
      <c r="E21" s="12">
        <v>440</v>
      </c>
      <c r="F21" s="12">
        <v>383</v>
      </c>
      <c r="G21" s="12">
        <v>373</v>
      </c>
      <c r="H21" s="12">
        <v>363</v>
      </c>
      <c r="I21" s="12">
        <v>355</v>
      </c>
      <c r="J21" s="12">
        <v>337</v>
      </c>
      <c r="K21" s="12">
        <v>312</v>
      </c>
      <c r="L21" s="12">
        <v>265</v>
      </c>
      <c r="M21" s="12">
        <v>259</v>
      </c>
      <c r="N21" s="12">
        <v>230</v>
      </c>
      <c r="O21" s="12">
        <v>244</v>
      </c>
      <c r="P21" s="12">
        <v>326</v>
      </c>
      <c r="Q21" s="12">
        <v>124</v>
      </c>
      <c r="R21" s="12">
        <v>250</v>
      </c>
      <c r="S21" s="12">
        <v>622</v>
      </c>
      <c r="T21" s="12">
        <v>0</v>
      </c>
      <c r="U21" s="12">
        <v>30</v>
      </c>
      <c r="V21" s="12">
        <v>45</v>
      </c>
      <c r="W21" s="12">
        <v>344</v>
      </c>
      <c r="X21" s="12">
        <v>100</v>
      </c>
      <c r="Y21" s="12">
        <v>306</v>
      </c>
      <c r="Z21" s="12">
        <v>285</v>
      </c>
      <c r="AA21" s="12"/>
      <c r="AB21" s="12"/>
      <c r="AC21" s="12"/>
    </row>
    <row r="22" spans="1:29" x14ac:dyDescent="0.35">
      <c r="A22" s="72" t="s">
        <v>79</v>
      </c>
      <c r="B22" s="13">
        <v>476</v>
      </c>
      <c r="C22" s="12">
        <v>398</v>
      </c>
      <c r="D22" s="12">
        <v>405</v>
      </c>
      <c r="E22" s="12">
        <v>440</v>
      </c>
      <c r="F22" s="12">
        <v>383</v>
      </c>
      <c r="G22" s="12">
        <v>373</v>
      </c>
      <c r="H22" s="12">
        <v>363</v>
      </c>
      <c r="I22" s="12">
        <v>355</v>
      </c>
      <c r="J22" s="12">
        <v>337</v>
      </c>
      <c r="K22" s="12">
        <v>312</v>
      </c>
      <c r="L22" s="12">
        <v>265</v>
      </c>
      <c r="M22" s="12">
        <v>259</v>
      </c>
      <c r="N22" s="12">
        <v>230</v>
      </c>
      <c r="O22" s="12">
        <v>244</v>
      </c>
      <c r="P22" s="12">
        <v>326</v>
      </c>
      <c r="Q22" s="12">
        <v>124</v>
      </c>
      <c r="R22" s="12">
        <v>250</v>
      </c>
      <c r="S22" s="12">
        <v>622</v>
      </c>
      <c r="T22" s="12">
        <v>30</v>
      </c>
      <c r="U22" s="12">
        <v>0</v>
      </c>
      <c r="V22" s="12">
        <v>70</v>
      </c>
      <c r="W22" s="12">
        <v>352</v>
      </c>
      <c r="X22" s="12">
        <v>124</v>
      </c>
      <c r="Y22" s="12">
        <v>314</v>
      </c>
      <c r="Z22" s="12">
        <v>292</v>
      </c>
      <c r="AA22" s="12"/>
      <c r="AB22" s="12"/>
      <c r="AC22" s="12"/>
    </row>
    <row r="23" spans="1:29" x14ac:dyDescent="0.35">
      <c r="A23" s="72" t="s">
        <v>47</v>
      </c>
      <c r="B23" s="13">
        <v>452</v>
      </c>
      <c r="C23" s="12">
        <v>398</v>
      </c>
      <c r="D23" s="12">
        <v>405</v>
      </c>
      <c r="E23" s="12">
        <v>440</v>
      </c>
      <c r="F23" s="12">
        <v>383</v>
      </c>
      <c r="G23" s="12">
        <v>373</v>
      </c>
      <c r="H23" s="14">
        <v>363</v>
      </c>
      <c r="I23" s="12">
        <v>355</v>
      </c>
      <c r="J23" s="12">
        <v>337</v>
      </c>
      <c r="K23" s="12">
        <v>312</v>
      </c>
      <c r="L23" s="12">
        <v>265</v>
      </c>
      <c r="M23" s="12">
        <v>259</v>
      </c>
      <c r="N23" s="12">
        <v>230</v>
      </c>
      <c r="O23" s="12">
        <v>244</v>
      </c>
      <c r="P23" s="12">
        <v>326</v>
      </c>
      <c r="Q23" s="12">
        <v>124</v>
      </c>
      <c r="R23" s="12">
        <v>250</v>
      </c>
      <c r="S23" s="12">
        <v>622</v>
      </c>
      <c r="T23" s="12">
        <v>45</v>
      </c>
      <c r="U23" s="12">
        <v>70</v>
      </c>
      <c r="V23" s="12">
        <v>0</v>
      </c>
      <c r="W23" s="12">
        <v>339</v>
      </c>
      <c r="X23" s="12">
        <v>100</v>
      </c>
      <c r="Y23" s="12">
        <v>346</v>
      </c>
      <c r="Z23" s="12">
        <v>324</v>
      </c>
      <c r="AA23" s="12"/>
      <c r="AB23" s="12"/>
      <c r="AC23" s="12"/>
    </row>
    <row r="24" spans="1:29" x14ac:dyDescent="0.35">
      <c r="A24" s="72" t="s">
        <v>48</v>
      </c>
      <c r="B24" s="13">
        <v>348</v>
      </c>
      <c r="C24" s="12">
        <v>295</v>
      </c>
      <c r="D24" s="12">
        <v>302</v>
      </c>
      <c r="E24" s="12">
        <v>330</v>
      </c>
      <c r="F24" s="12">
        <v>388</v>
      </c>
      <c r="G24" s="12">
        <v>398</v>
      </c>
      <c r="H24" s="14">
        <v>414</v>
      </c>
      <c r="I24" s="12">
        <v>418</v>
      </c>
      <c r="J24" s="12">
        <v>434</v>
      </c>
      <c r="K24" s="12">
        <v>459</v>
      </c>
      <c r="L24" s="12">
        <v>506</v>
      </c>
      <c r="M24" s="12">
        <v>530</v>
      </c>
      <c r="N24" s="12">
        <v>541</v>
      </c>
      <c r="O24" s="12">
        <v>548</v>
      </c>
      <c r="P24" s="12">
        <v>618</v>
      </c>
      <c r="Q24" s="12">
        <v>461</v>
      </c>
      <c r="R24" s="12">
        <v>147</v>
      </c>
      <c r="S24" s="12">
        <v>554</v>
      </c>
      <c r="T24" s="12">
        <v>344</v>
      </c>
      <c r="U24" s="12">
        <v>352</v>
      </c>
      <c r="V24" s="12">
        <v>339</v>
      </c>
      <c r="W24" s="12">
        <v>0</v>
      </c>
      <c r="X24" s="12">
        <v>239</v>
      </c>
      <c r="Y24" s="12">
        <v>50</v>
      </c>
      <c r="Z24" s="12">
        <v>113</v>
      </c>
      <c r="AA24" s="12"/>
      <c r="AB24" s="12"/>
      <c r="AC24" s="12"/>
    </row>
    <row r="25" spans="1:29" x14ac:dyDescent="0.35">
      <c r="A25" s="72" t="s">
        <v>80</v>
      </c>
      <c r="B25" s="13">
        <v>351</v>
      </c>
      <c r="C25" s="12">
        <v>298</v>
      </c>
      <c r="D25" s="12">
        <v>305</v>
      </c>
      <c r="E25" s="12">
        <v>333</v>
      </c>
      <c r="F25" s="12">
        <v>391</v>
      </c>
      <c r="G25" s="12">
        <v>401</v>
      </c>
      <c r="H25" s="12">
        <v>417</v>
      </c>
      <c r="I25" s="12">
        <v>447</v>
      </c>
      <c r="J25" s="12">
        <v>429</v>
      </c>
      <c r="K25" s="12">
        <v>404</v>
      </c>
      <c r="L25" s="12">
        <v>357</v>
      </c>
      <c r="M25" s="12">
        <v>351</v>
      </c>
      <c r="N25" s="12">
        <v>322</v>
      </c>
      <c r="O25" s="12">
        <v>336</v>
      </c>
      <c r="P25" s="12">
        <v>418</v>
      </c>
      <c r="Q25" s="12">
        <v>216</v>
      </c>
      <c r="R25" s="12">
        <v>150</v>
      </c>
      <c r="S25" s="12">
        <v>556</v>
      </c>
      <c r="T25" s="12">
        <v>100</v>
      </c>
      <c r="U25" s="12">
        <v>124</v>
      </c>
      <c r="V25" s="12">
        <v>100</v>
      </c>
      <c r="W25" s="12">
        <v>239</v>
      </c>
      <c r="X25" s="12">
        <v>0</v>
      </c>
      <c r="Y25" s="12">
        <v>286</v>
      </c>
      <c r="Z25" s="12">
        <v>348</v>
      </c>
      <c r="AA25" s="12"/>
      <c r="AB25" s="12"/>
      <c r="AC25" s="12"/>
    </row>
    <row r="26" spans="1:29" x14ac:dyDescent="0.35">
      <c r="A26" s="72" t="s">
        <v>51</v>
      </c>
      <c r="B26" s="13">
        <v>398</v>
      </c>
      <c r="C26" s="12">
        <v>345</v>
      </c>
      <c r="D26" s="12">
        <v>352</v>
      </c>
      <c r="E26" s="12">
        <v>380</v>
      </c>
      <c r="F26" s="12">
        <v>438</v>
      </c>
      <c r="G26" s="12">
        <v>448</v>
      </c>
      <c r="H26" s="12">
        <v>465</v>
      </c>
      <c r="I26" s="12">
        <v>468</v>
      </c>
      <c r="J26" s="12">
        <v>485</v>
      </c>
      <c r="K26" s="12">
        <v>509</v>
      </c>
      <c r="L26" s="12">
        <v>556</v>
      </c>
      <c r="M26" s="12">
        <v>558</v>
      </c>
      <c r="N26" s="12">
        <v>529</v>
      </c>
      <c r="O26" s="12">
        <v>544</v>
      </c>
      <c r="P26" s="12">
        <v>625</v>
      </c>
      <c r="Q26" s="12">
        <v>423</v>
      </c>
      <c r="R26" s="12">
        <v>197</v>
      </c>
      <c r="S26" s="12">
        <v>605</v>
      </c>
      <c r="T26" s="12">
        <v>306</v>
      </c>
      <c r="U26" s="12">
        <v>314</v>
      </c>
      <c r="V26" s="12">
        <v>346</v>
      </c>
      <c r="W26" s="12">
        <v>50</v>
      </c>
      <c r="X26" s="12">
        <v>286</v>
      </c>
      <c r="Y26" s="12">
        <v>0</v>
      </c>
      <c r="Z26" s="12">
        <v>62</v>
      </c>
      <c r="AA26" s="12"/>
      <c r="AB26" s="12"/>
      <c r="AC26" s="12"/>
    </row>
    <row r="27" spans="1:29" x14ac:dyDescent="0.35">
      <c r="A27" s="72" t="s">
        <v>52</v>
      </c>
      <c r="B27" s="13">
        <v>461</v>
      </c>
      <c r="C27" s="12">
        <v>407</v>
      </c>
      <c r="D27" s="12">
        <v>415</v>
      </c>
      <c r="E27" s="12">
        <v>443</v>
      </c>
      <c r="F27" s="12">
        <v>500</v>
      </c>
      <c r="G27" s="12">
        <v>511</v>
      </c>
      <c r="H27" s="12">
        <v>527</v>
      </c>
      <c r="I27" s="12">
        <v>530</v>
      </c>
      <c r="J27" s="12">
        <v>547</v>
      </c>
      <c r="K27" s="12">
        <v>572</v>
      </c>
      <c r="L27" s="12">
        <v>543</v>
      </c>
      <c r="M27" s="12">
        <v>536</v>
      </c>
      <c r="N27" s="12">
        <v>508</v>
      </c>
      <c r="O27" s="12">
        <v>522</v>
      </c>
      <c r="P27" s="12">
        <v>604</v>
      </c>
      <c r="Q27" s="12">
        <v>401</v>
      </c>
      <c r="R27" s="12">
        <v>260</v>
      </c>
      <c r="S27" s="12">
        <v>667</v>
      </c>
      <c r="T27" s="12">
        <v>285</v>
      </c>
      <c r="U27" s="12">
        <v>292</v>
      </c>
      <c r="V27" s="12">
        <v>324</v>
      </c>
      <c r="W27" s="12">
        <v>113</v>
      </c>
      <c r="X27" s="12">
        <v>348</v>
      </c>
      <c r="Y27" s="12">
        <v>62</v>
      </c>
      <c r="Z27" s="12">
        <v>0</v>
      </c>
      <c r="AA27" s="12"/>
      <c r="AB27" s="12"/>
      <c r="AC27" s="12"/>
    </row>
    <row r="28" spans="1:29" x14ac:dyDescent="0.35">
      <c r="A28" s="72" t="s">
        <v>60</v>
      </c>
      <c r="B28" s="13"/>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row>
    <row r="29" spans="1:29" x14ac:dyDescent="0.35">
      <c r="A29" s="72" t="s">
        <v>88</v>
      </c>
      <c r="B29" s="13"/>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x14ac:dyDescent="0.35">
      <c r="A30" s="72" t="s">
        <v>89</v>
      </c>
      <c r="B30" s="13"/>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x14ac:dyDescent="0.35">
      <c r="A31" s="11"/>
    </row>
    <row r="32" spans="1:29" x14ac:dyDescent="0.35">
      <c r="A32" s="11"/>
    </row>
    <row r="33" spans="1:8" x14ac:dyDescent="0.35">
      <c r="A33" s="11"/>
    </row>
    <row r="34" spans="1:8" x14ac:dyDescent="0.35">
      <c r="A34" s="11" t="s">
        <v>36</v>
      </c>
      <c r="B34" s="30" t="s">
        <v>40</v>
      </c>
    </row>
    <row r="35" spans="1:8" x14ac:dyDescent="0.35">
      <c r="A35" s="11" t="s">
        <v>37</v>
      </c>
      <c r="B35" s="30" t="s">
        <v>40</v>
      </c>
    </row>
    <row r="36" spans="1:8" x14ac:dyDescent="0.35">
      <c r="A36" s="11" t="s">
        <v>53</v>
      </c>
      <c r="B36" t="str">
        <f>INDEX(Distances,MATCH(B34,From,0),MATCH(B35,To,0))&amp;" km "</f>
        <v xml:space="preserve">0 km </v>
      </c>
    </row>
    <row r="37" spans="1:8" ht="15" thickBot="1" x14ac:dyDescent="0.4">
      <c r="A37" s="11"/>
    </row>
    <row r="38" spans="1:8" x14ac:dyDescent="0.35">
      <c r="A38" s="52" t="s">
        <v>86</v>
      </c>
      <c r="B38" s="48" t="s">
        <v>85</v>
      </c>
      <c r="C38" s="48"/>
      <c r="D38" s="48"/>
      <c r="E38" s="48"/>
      <c r="F38" s="48"/>
      <c r="G38" s="48"/>
      <c r="H38" s="49"/>
    </row>
    <row r="39" spans="1:8" ht="15" thickBot="1" x14ac:dyDescent="0.4">
      <c r="A39" s="53" t="s">
        <v>55</v>
      </c>
      <c r="B39" s="50" t="s">
        <v>7</v>
      </c>
      <c r="C39" s="50" t="s">
        <v>8</v>
      </c>
      <c r="D39" s="50" t="s">
        <v>9</v>
      </c>
      <c r="E39" s="50" t="s">
        <v>57</v>
      </c>
      <c r="F39" s="50" t="s">
        <v>59</v>
      </c>
      <c r="G39" s="50" t="s">
        <v>58</v>
      </c>
      <c r="H39" s="51" t="s">
        <v>56</v>
      </c>
    </row>
    <row r="40" spans="1:8" x14ac:dyDescent="0.35">
      <c r="A40" s="66" t="s">
        <v>81</v>
      </c>
      <c r="B40" s="54">
        <v>16</v>
      </c>
      <c r="C40" s="55">
        <v>19</v>
      </c>
      <c r="D40" s="55">
        <v>25</v>
      </c>
      <c r="E40" s="55">
        <v>35</v>
      </c>
      <c r="F40" s="55">
        <v>41</v>
      </c>
      <c r="G40" s="55">
        <v>44</v>
      </c>
      <c r="H40" s="56">
        <v>60</v>
      </c>
    </row>
    <row r="41" spans="1:8" x14ac:dyDescent="0.35">
      <c r="A41" s="66" t="s">
        <v>38</v>
      </c>
      <c r="B41" s="57">
        <v>16</v>
      </c>
      <c r="C41" s="15">
        <v>19</v>
      </c>
      <c r="D41" s="15">
        <v>25</v>
      </c>
      <c r="E41" s="15">
        <v>35</v>
      </c>
      <c r="F41" s="15">
        <v>41</v>
      </c>
      <c r="G41" s="15">
        <v>44</v>
      </c>
      <c r="H41" s="58">
        <v>60</v>
      </c>
    </row>
    <row r="42" spans="1:8" x14ac:dyDescent="0.35">
      <c r="A42" s="66" t="s">
        <v>50</v>
      </c>
      <c r="B42" s="57">
        <v>16</v>
      </c>
      <c r="C42" s="15">
        <v>19</v>
      </c>
      <c r="D42" s="15">
        <v>25</v>
      </c>
      <c r="E42" s="15">
        <v>35</v>
      </c>
      <c r="F42" s="15">
        <v>41</v>
      </c>
      <c r="G42" s="15">
        <v>44</v>
      </c>
      <c r="H42" s="58">
        <v>60</v>
      </c>
    </row>
    <row r="43" spans="1:8" x14ac:dyDescent="0.35">
      <c r="A43" s="67" t="s">
        <v>107</v>
      </c>
      <c r="B43" s="57">
        <v>16</v>
      </c>
      <c r="C43" s="15">
        <v>19</v>
      </c>
      <c r="D43" s="15">
        <v>25</v>
      </c>
      <c r="E43" s="15">
        <v>35</v>
      </c>
      <c r="F43" s="15">
        <v>41</v>
      </c>
      <c r="G43" s="15">
        <v>44</v>
      </c>
      <c r="H43" s="58">
        <v>60</v>
      </c>
    </row>
    <row r="44" spans="1:8" x14ac:dyDescent="0.35">
      <c r="A44" s="67" t="s">
        <v>49</v>
      </c>
      <c r="B44" s="57">
        <v>16</v>
      </c>
      <c r="C44" s="15">
        <v>19</v>
      </c>
      <c r="D44" s="15">
        <v>25</v>
      </c>
      <c r="E44" s="15">
        <v>35</v>
      </c>
      <c r="F44" s="15">
        <v>41</v>
      </c>
      <c r="G44" s="15">
        <v>44</v>
      </c>
      <c r="H44" s="58">
        <v>60</v>
      </c>
    </row>
    <row r="45" spans="1:8" x14ac:dyDescent="0.35">
      <c r="A45" s="66" t="s">
        <v>39</v>
      </c>
      <c r="B45" s="57">
        <v>16</v>
      </c>
      <c r="C45" s="15">
        <v>19</v>
      </c>
      <c r="D45" s="15">
        <v>25</v>
      </c>
      <c r="E45" s="15">
        <v>35</v>
      </c>
      <c r="F45" s="15">
        <v>41</v>
      </c>
      <c r="G45" s="15">
        <v>44</v>
      </c>
      <c r="H45" s="58">
        <v>60</v>
      </c>
    </row>
    <row r="46" spans="1:8" x14ac:dyDescent="0.35">
      <c r="A46" s="67" t="s">
        <v>40</v>
      </c>
      <c r="B46" s="57">
        <v>16</v>
      </c>
      <c r="C46" s="15">
        <v>19</v>
      </c>
      <c r="D46" s="15">
        <v>25</v>
      </c>
      <c r="E46" s="15">
        <v>35</v>
      </c>
      <c r="F46" s="15">
        <v>41</v>
      </c>
      <c r="G46" s="15">
        <v>44</v>
      </c>
      <c r="H46" s="58">
        <v>60</v>
      </c>
    </row>
    <row r="47" spans="1:8" x14ac:dyDescent="0.35">
      <c r="A47" s="67" t="s">
        <v>62</v>
      </c>
      <c r="B47" s="57">
        <v>16</v>
      </c>
      <c r="C47" s="15">
        <v>19</v>
      </c>
      <c r="D47" s="15">
        <v>25</v>
      </c>
      <c r="E47" s="15">
        <v>35</v>
      </c>
      <c r="F47" s="15">
        <v>41</v>
      </c>
      <c r="G47" s="15">
        <v>44</v>
      </c>
      <c r="H47" s="58">
        <v>60</v>
      </c>
    </row>
    <row r="48" spans="1:8" x14ac:dyDescent="0.35">
      <c r="A48" s="67" t="s">
        <v>45</v>
      </c>
      <c r="B48" s="57">
        <v>16</v>
      </c>
      <c r="C48" s="15">
        <v>19</v>
      </c>
      <c r="D48" s="15">
        <v>25</v>
      </c>
      <c r="E48" s="15">
        <v>35</v>
      </c>
      <c r="F48" s="15">
        <v>41</v>
      </c>
      <c r="G48" s="15">
        <v>44</v>
      </c>
      <c r="H48" s="58">
        <v>60</v>
      </c>
    </row>
    <row r="49" spans="1:9" x14ac:dyDescent="0.35">
      <c r="A49" s="67" t="s">
        <v>41</v>
      </c>
      <c r="B49" s="57">
        <v>16</v>
      </c>
      <c r="C49" s="15">
        <v>19</v>
      </c>
      <c r="D49" s="15">
        <v>25</v>
      </c>
      <c r="E49" s="15">
        <v>35</v>
      </c>
      <c r="F49" s="15">
        <v>41</v>
      </c>
      <c r="G49" s="15">
        <v>44</v>
      </c>
      <c r="H49" s="58">
        <v>60</v>
      </c>
    </row>
    <row r="50" spans="1:9" x14ac:dyDescent="0.35">
      <c r="A50" s="67" t="s">
        <v>42</v>
      </c>
      <c r="B50" s="57">
        <v>16</v>
      </c>
      <c r="C50" s="15">
        <v>19</v>
      </c>
      <c r="D50" s="15">
        <v>25</v>
      </c>
      <c r="E50" s="15">
        <v>35</v>
      </c>
      <c r="F50" s="15">
        <v>41</v>
      </c>
      <c r="G50" s="15">
        <v>44</v>
      </c>
      <c r="H50" s="58">
        <v>60</v>
      </c>
    </row>
    <row r="51" spans="1:9" x14ac:dyDescent="0.35">
      <c r="A51" s="67" t="s">
        <v>43</v>
      </c>
      <c r="B51" s="57">
        <v>16</v>
      </c>
      <c r="C51" s="15">
        <v>19</v>
      </c>
      <c r="D51" s="15">
        <v>25</v>
      </c>
      <c r="E51" s="15">
        <v>35</v>
      </c>
      <c r="F51" s="15">
        <v>41</v>
      </c>
      <c r="G51" s="15">
        <v>44</v>
      </c>
      <c r="H51" s="58">
        <v>60</v>
      </c>
    </row>
    <row r="52" spans="1:9" ht="15" thickBot="1" x14ac:dyDescent="0.4">
      <c r="A52" s="68" t="s">
        <v>88</v>
      </c>
      <c r="B52" s="59">
        <v>16</v>
      </c>
      <c r="C52" s="60">
        <v>19</v>
      </c>
      <c r="D52" s="60">
        <v>25</v>
      </c>
      <c r="E52" s="60">
        <v>35</v>
      </c>
      <c r="F52" s="60">
        <v>41</v>
      </c>
      <c r="G52" s="60">
        <v>44</v>
      </c>
      <c r="H52" s="61">
        <v>60</v>
      </c>
    </row>
    <row r="53" spans="1:9" ht="15" thickBot="1" x14ac:dyDescent="0.4">
      <c r="B53" s="15"/>
      <c r="C53" s="15"/>
      <c r="D53" s="15"/>
      <c r="E53" s="15"/>
      <c r="F53" s="15"/>
      <c r="G53" s="15"/>
      <c r="H53" s="15"/>
      <c r="I53" s="15"/>
    </row>
    <row r="54" spans="1:9" ht="15" thickBot="1" x14ac:dyDescent="0.4">
      <c r="A54" s="62" t="s">
        <v>54</v>
      </c>
      <c r="B54" s="63"/>
      <c r="C54" s="64"/>
      <c r="D54" s="64"/>
      <c r="E54" s="64"/>
      <c r="F54" s="64"/>
      <c r="G54" s="64"/>
      <c r="H54" s="65"/>
    </row>
    <row r="55" spans="1:9" x14ac:dyDescent="0.35">
      <c r="A55" s="69" t="s">
        <v>44</v>
      </c>
      <c r="B55" s="54">
        <v>16</v>
      </c>
      <c r="C55" s="55">
        <v>19</v>
      </c>
      <c r="D55" s="55">
        <v>25</v>
      </c>
      <c r="E55" s="55">
        <v>35</v>
      </c>
      <c r="F55" s="55">
        <v>41</v>
      </c>
      <c r="G55" s="55">
        <v>44</v>
      </c>
      <c r="H55" s="56">
        <v>60</v>
      </c>
    </row>
    <row r="56" spans="1:9" x14ac:dyDescent="0.35">
      <c r="A56" s="69" t="s">
        <v>108</v>
      </c>
      <c r="B56" s="57">
        <v>16</v>
      </c>
      <c r="C56" s="15">
        <v>19</v>
      </c>
      <c r="D56" s="15">
        <v>25</v>
      </c>
      <c r="E56" s="15">
        <v>35</v>
      </c>
      <c r="F56" s="15">
        <v>41</v>
      </c>
      <c r="G56" s="15">
        <v>44</v>
      </c>
      <c r="H56" s="58">
        <v>60</v>
      </c>
    </row>
    <row r="57" spans="1:9" x14ac:dyDescent="0.35">
      <c r="A57" s="69" t="s">
        <v>76</v>
      </c>
      <c r="B57" s="57">
        <v>16</v>
      </c>
      <c r="C57" s="15">
        <v>19</v>
      </c>
      <c r="D57" s="15">
        <v>25</v>
      </c>
      <c r="E57" s="15">
        <v>35</v>
      </c>
      <c r="F57" s="15">
        <v>41</v>
      </c>
      <c r="G57" s="15">
        <v>44</v>
      </c>
      <c r="H57" s="58">
        <v>60</v>
      </c>
    </row>
    <row r="58" spans="1:9" x14ac:dyDescent="0.35">
      <c r="A58" s="69" t="s">
        <v>66</v>
      </c>
      <c r="B58" s="57">
        <v>16</v>
      </c>
      <c r="C58" s="15">
        <v>19</v>
      </c>
      <c r="D58" s="15">
        <v>25</v>
      </c>
      <c r="E58" s="15">
        <v>35</v>
      </c>
      <c r="F58" s="15">
        <v>41</v>
      </c>
      <c r="G58" s="15">
        <v>44</v>
      </c>
      <c r="H58" s="58">
        <v>60</v>
      </c>
    </row>
    <row r="59" spans="1:9" x14ac:dyDescent="0.35">
      <c r="A59" s="69" t="s">
        <v>77</v>
      </c>
      <c r="B59" s="57">
        <v>16</v>
      </c>
      <c r="C59" s="15">
        <v>19</v>
      </c>
      <c r="D59" s="15">
        <v>25</v>
      </c>
      <c r="E59" s="15">
        <v>35</v>
      </c>
      <c r="F59" s="15">
        <v>41</v>
      </c>
      <c r="G59" s="15">
        <v>44</v>
      </c>
      <c r="H59" s="58">
        <v>60</v>
      </c>
    </row>
    <row r="60" spans="1:9" x14ac:dyDescent="0.35">
      <c r="A60" s="69" t="s">
        <v>46</v>
      </c>
      <c r="B60" s="57">
        <v>16</v>
      </c>
      <c r="C60" s="15">
        <v>19</v>
      </c>
      <c r="D60" s="15">
        <v>25</v>
      </c>
      <c r="E60" s="15">
        <v>35</v>
      </c>
      <c r="F60" s="15">
        <v>41</v>
      </c>
      <c r="G60" s="15">
        <v>44</v>
      </c>
      <c r="H60" s="58">
        <v>60</v>
      </c>
    </row>
    <row r="61" spans="1:9" x14ac:dyDescent="0.35">
      <c r="A61" s="69" t="s">
        <v>78</v>
      </c>
      <c r="B61" s="57">
        <v>16</v>
      </c>
      <c r="C61" s="15">
        <v>19</v>
      </c>
      <c r="D61" s="15">
        <v>25</v>
      </c>
      <c r="E61" s="15">
        <v>35</v>
      </c>
      <c r="F61" s="15">
        <v>41</v>
      </c>
      <c r="G61" s="15">
        <v>44</v>
      </c>
      <c r="H61" s="58">
        <v>60</v>
      </c>
    </row>
    <row r="62" spans="1:9" x14ac:dyDescent="0.35">
      <c r="A62" s="69" t="s">
        <v>79</v>
      </c>
      <c r="B62" s="57">
        <v>16</v>
      </c>
      <c r="C62" s="15">
        <v>19</v>
      </c>
      <c r="D62" s="15">
        <v>25</v>
      </c>
      <c r="E62" s="15">
        <v>35</v>
      </c>
      <c r="F62" s="15">
        <v>41</v>
      </c>
      <c r="G62" s="15">
        <v>44</v>
      </c>
      <c r="H62" s="58">
        <v>60</v>
      </c>
    </row>
    <row r="63" spans="1:9" x14ac:dyDescent="0.35">
      <c r="A63" s="69" t="s">
        <v>47</v>
      </c>
      <c r="B63" s="57">
        <v>16</v>
      </c>
      <c r="C63" s="15">
        <v>19</v>
      </c>
      <c r="D63" s="15">
        <v>25</v>
      </c>
      <c r="E63" s="15">
        <v>35</v>
      </c>
      <c r="F63" s="15">
        <v>41</v>
      </c>
      <c r="G63" s="15">
        <v>44</v>
      </c>
      <c r="H63" s="58">
        <v>60</v>
      </c>
    </row>
    <row r="64" spans="1:9" x14ac:dyDescent="0.35">
      <c r="A64" s="69" t="s">
        <v>48</v>
      </c>
      <c r="B64" s="57">
        <v>16</v>
      </c>
      <c r="C64" s="15">
        <v>19</v>
      </c>
      <c r="D64" s="15">
        <v>25</v>
      </c>
      <c r="E64" s="15">
        <v>35</v>
      </c>
      <c r="F64" s="15">
        <v>41</v>
      </c>
      <c r="G64" s="15">
        <v>44</v>
      </c>
      <c r="H64" s="58">
        <v>60</v>
      </c>
    </row>
    <row r="65" spans="1:8" x14ac:dyDescent="0.35">
      <c r="A65" s="69" t="s">
        <v>80</v>
      </c>
      <c r="B65" s="57">
        <v>16</v>
      </c>
      <c r="C65" s="15">
        <v>19</v>
      </c>
      <c r="D65" s="15">
        <v>25</v>
      </c>
      <c r="E65" s="15">
        <v>35</v>
      </c>
      <c r="F65" s="15">
        <v>41</v>
      </c>
      <c r="G65" s="15">
        <v>44</v>
      </c>
      <c r="H65" s="58">
        <v>60</v>
      </c>
    </row>
    <row r="66" spans="1:8" x14ac:dyDescent="0.35">
      <c r="A66" s="69" t="s">
        <v>51</v>
      </c>
      <c r="B66" s="57">
        <v>16</v>
      </c>
      <c r="C66" s="15">
        <v>19</v>
      </c>
      <c r="D66" s="15">
        <v>25</v>
      </c>
      <c r="E66" s="15">
        <v>35</v>
      </c>
      <c r="F66" s="15">
        <v>41</v>
      </c>
      <c r="G66" s="15">
        <v>44</v>
      </c>
      <c r="H66" s="58">
        <v>60</v>
      </c>
    </row>
    <row r="67" spans="1:8" x14ac:dyDescent="0.35">
      <c r="A67" s="69" t="s">
        <v>52</v>
      </c>
      <c r="B67" s="57">
        <v>16</v>
      </c>
      <c r="C67" s="15">
        <v>19</v>
      </c>
      <c r="D67" s="15">
        <v>25</v>
      </c>
      <c r="E67" s="15">
        <v>35</v>
      </c>
      <c r="F67" s="15">
        <v>41</v>
      </c>
      <c r="G67" s="15">
        <v>44</v>
      </c>
      <c r="H67" s="58">
        <v>60</v>
      </c>
    </row>
    <row r="68" spans="1:8" x14ac:dyDescent="0.35">
      <c r="A68" s="69" t="s">
        <v>60</v>
      </c>
      <c r="B68" s="57">
        <v>16</v>
      </c>
      <c r="C68" s="15">
        <v>19</v>
      </c>
      <c r="D68" s="15">
        <v>25</v>
      </c>
      <c r="E68" s="15">
        <v>35</v>
      </c>
      <c r="F68" s="15">
        <v>41</v>
      </c>
      <c r="G68" s="15">
        <v>44</v>
      </c>
      <c r="H68" s="58">
        <v>60</v>
      </c>
    </row>
    <row r="69" spans="1:8" ht="15" thickBot="1" x14ac:dyDescent="0.4">
      <c r="A69" s="70" t="s">
        <v>89</v>
      </c>
      <c r="B69" s="59">
        <v>16</v>
      </c>
      <c r="C69" s="60">
        <v>19</v>
      </c>
      <c r="D69" s="60">
        <v>25</v>
      </c>
      <c r="E69" s="60">
        <v>35</v>
      </c>
      <c r="F69" s="60">
        <v>41</v>
      </c>
      <c r="G69" s="60">
        <v>44</v>
      </c>
      <c r="H69" s="61">
        <v>60</v>
      </c>
    </row>
  </sheetData>
  <sheetProtection algorithmName="SHA-512" hashValue="n+rx9MqWgYLsVnUPHJlz1osR7VUlnOlOd4ofN6JMc0O5EnYLTTzfuPZIi3iTYQLLkIvy2oJpTL1hTqNwDmtDQg==" saltValue="hQoPdqGB8RPVGaB6X4S1Qw==" spinCount="100000" sheet="1" objects="1" scenarios="1" selectLockedCells="1"/>
  <dataValidations count="2">
    <dataValidation type="list" allowBlank="1" showInputMessage="1" showErrorMessage="1" sqref="B34" xr:uid="{00000000-0002-0000-0100-000000000000}">
      <formula1>From</formula1>
    </dataValidation>
    <dataValidation type="list" allowBlank="1" showInputMessage="1" showErrorMessage="1" sqref="B35" xr:uid="{00000000-0002-0000-0100-000001000000}">
      <formula1>To</formula1>
    </dataValidation>
  </dataValidations>
  <pageMargins left="0.7" right="0.7" top="0.75" bottom="0.75" header="0.3" footer="0.3"/>
  <pageSetup paperSize="5"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Claim</vt:lpstr>
      <vt:lpstr>Distances</vt:lpstr>
      <vt:lpstr>Destination_To</vt:lpstr>
      <vt:lpstr>Distances</vt:lpstr>
      <vt:lpstr>From</vt:lpstr>
      <vt:lpstr>Meals</vt:lpstr>
      <vt:lpstr>MealType</vt:lpstr>
      <vt:lpstr>Claim!Print_Area</vt:lpstr>
      <vt:lpstr>To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Culler</dc:creator>
  <cp:lastModifiedBy>Melanie Spencer</cp:lastModifiedBy>
  <cp:lastPrinted>2022-04-26T14:58:53Z</cp:lastPrinted>
  <dcterms:created xsi:type="dcterms:W3CDTF">2011-11-23T22:11:26Z</dcterms:created>
  <dcterms:modified xsi:type="dcterms:W3CDTF">2024-06-28T14:52:23Z</dcterms:modified>
</cp:coreProperties>
</file>